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codeName="ЭтаКнига" defaultThemeVersion="124226"/>
  <bookViews>
    <workbookView xWindow="-120" yWindow="-120" windowWidth="23256" windowHeight="13176"/>
  </bookViews>
  <sheets>
    <sheet name="Мои данные" sheetId="8" r:id="rId1"/>
  </sheets>
  <calcPr calcId="145621"/>
</workbook>
</file>

<file path=xl/calcChain.xml><?xml version="1.0" encoding="utf-8"?>
<calcChain xmlns="http://schemas.openxmlformats.org/spreadsheetml/2006/main">
  <c r="H156" i="8" l="1"/>
  <c r="H149" i="8"/>
  <c r="H150" i="8"/>
  <c r="H151" i="8"/>
  <c r="H152" i="8"/>
  <c r="H153" i="8"/>
  <c r="H154" i="8"/>
  <c r="H155" i="8"/>
  <c r="H140" i="8"/>
  <c r="H141" i="8"/>
  <c r="H142" i="8"/>
  <c r="H143" i="8"/>
  <c r="H144" i="8"/>
  <c r="H145" i="8"/>
  <c r="H146" i="8"/>
  <c r="H147" i="8"/>
  <c r="H148" i="8"/>
  <c r="H135" i="8"/>
  <c r="H136" i="8"/>
  <c r="H137" i="8"/>
  <c r="H138" i="8"/>
  <c r="H139" i="8"/>
  <c r="H125" i="8"/>
  <c r="H126" i="8"/>
  <c r="H127" i="8"/>
  <c r="H128" i="8"/>
  <c r="H129" i="8"/>
  <c r="H130" i="8"/>
  <c r="H131" i="8"/>
  <c r="H132" i="8"/>
  <c r="H133" i="8"/>
  <c r="H134" i="8"/>
  <c r="H116" i="8"/>
  <c r="H117" i="8"/>
  <c r="H118" i="8"/>
  <c r="H119" i="8"/>
  <c r="H120" i="8"/>
  <c r="H121" i="8"/>
  <c r="H122" i="8"/>
  <c r="H123" i="8"/>
  <c r="H124" i="8"/>
  <c r="H109" i="8"/>
  <c r="H110" i="8"/>
  <c r="H111" i="8"/>
  <c r="H112" i="8"/>
  <c r="H113" i="8"/>
  <c r="H114" i="8"/>
  <c r="H115" i="8"/>
  <c r="H102" i="8"/>
  <c r="H103" i="8"/>
  <c r="H104" i="8"/>
  <c r="H105" i="8"/>
  <c r="H106" i="8"/>
  <c r="H107" i="8"/>
  <c r="H108" i="8"/>
  <c r="H101" i="8"/>
  <c r="H73" i="8"/>
  <c r="H74" i="8"/>
  <c r="H75" i="8"/>
  <c r="H60" i="8"/>
  <c r="H61" i="8"/>
  <c r="H62" i="8"/>
  <c r="H63" i="8"/>
  <c r="H64" i="8"/>
  <c r="H65" i="8"/>
  <c r="H66" i="8"/>
  <c r="H67" i="8"/>
  <c r="H68" i="8"/>
  <c r="H69" i="8"/>
  <c r="H70" i="8"/>
  <c r="H71" i="8"/>
  <c r="H72" i="8"/>
  <c r="H45" i="8"/>
  <c r="H46" i="8"/>
  <c r="H47" i="8"/>
  <c r="H48" i="8"/>
  <c r="H49" i="8"/>
  <c r="H50" i="8"/>
  <c r="H51" i="8"/>
  <c r="H52" i="8"/>
  <c r="H53" i="8"/>
  <c r="H54" i="8"/>
  <c r="H55" i="8"/>
  <c r="H56" i="8"/>
  <c r="H57" i="8"/>
  <c r="H58" i="8"/>
  <c r="H59" i="8"/>
  <c r="H30" i="8"/>
  <c r="H31" i="8"/>
  <c r="H32" i="8"/>
  <c r="H33" i="8"/>
  <c r="H34" i="8"/>
  <c r="H35" i="8"/>
  <c r="H36" i="8"/>
  <c r="H37" i="8"/>
  <c r="H38" i="8"/>
  <c r="H39" i="8"/>
  <c r="H40" i="8"/>
  <c r="H41" i="8"/>
  <c r="H42" i="8"/>
  <c r="H43" i="8"/>
  <c r="H44" i="8"/>
  <c r="H16" i="8"/>
  <c r="H17" i="8"/>
  <c r="H18" i="8"/>
  <c r="H19" i="8"/>
  <c r="H20" i="8"/>
  <c r="H21" i="8"/>
  <c r="H22" i="8"/>
  <c r="H23" i="8"/>
  <c r="H24" i="8"/>
  <c r="H25" i="8"/>
  <c r="H26" i="8"/>
  <c r="H27" i="8"/>
  <c r="H28" i="8"/>
  <c r="H29" i="8"/>
  <c r="H15" i="8"/>
  <c r="H157" i="8" s="1"/>
</calcChain>
</file>

<file path=xl/comments1.xml><?xml version="1.0" encoding="utf-8"?>
<comments xmlns="http://schemas.openxmlformats.org/spreadsheetml/2006/main">
  <authors>
    <author>Сергей</author>
    <author>Alex</author>
    <author>Andrey</author>
    <author>&lt;&gt;</author>
  </authors>
  <commentList>
    <comment ref="B1" author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стройки&gt;</t>
        </r>
      </text>
    </comment>
    <comment ref="B2" author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объекта&gt;</t>
        </r>
      </text>
    </comment>
    <comment ref="D5" authorId="0">
      <text>
        <r>
          <rPr>
            <sz val="8"/>
            <color indexed="81"/>
            <rFont val="Tahoma"/>
            <family val="2"/>
            <charset val="204"/>
          </rPr>
          <t xml:space="preserve"> Титул::к Локальной смете № &lt;Индекс/ЛН локальной сметы&gt;</t>
        </r>
      </text>
    </comment>
    <comment ref="D6" author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локальной сметы&gt;</t>
        </r>
      </text>
    </comment>
    <comment ref="H7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ИтогоРесМет::&lt;Итого ЗПМ&gt;</t>
        </r>
      </text>
    </comment>
    <comment ref="A12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ВедРесурсов::&lt;Номер ресурса п.п.&gt;</t>
        </r>
      </text>
    </comment>
    <comment ref="B12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ВедРесурсов::&lt;Код ресурса&gt;</t>
        </r>
      </text>
    </comment>
    <comment ref="C12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ВедРесурсов::&lt;Наименование ресурса &gt;</t>
        </r>
      </text>
    </comment>
    <comment ref="D12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ВедРесурсов::&lt;Единица измерения ресурса&gt;</t>
        </r>
      </text>
    </comment>
    <comment ref="E12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ВедРесурсов::&lt;Общее количество ресурса&gt;</t>
        </r>
      </text>
    </comment>
    <comment ref="F12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базисная цена ресурса (на ед. измерения)&gt;
&lt;Формула базисной цены единицы ПЗ&gt;
----------
&lt;Базисная ЗП по ресурсу (для машин и механизмов)&gt;
&lt;Формула базисной цены единицы ЗПМ&gt;</t>
        </r>
      </text>
    </comment>
    <comment ref="G12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базисная цена ресурса (на физ. объем)&gt;
----------
&lt;Базисная ЗП по ресурсу на физ. объем (для машин и механизмов)&gt;</t>
        </r>
      </text>
    </comment>
    <comment ref="H12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текущая цена ресурса (на физ. объем)&gt;
----------
&lt;Текущая ЗП по ресурсу на физ. объем (для машин и механизмов)&gt;</t>
        </r>
      </text>
    </comment>
    <comment ref="A158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Итоги::&lt;Текстовая часть (итоги)&gt;</t>
        </r>
      </text>
    </comment>
    <comment ref="G158" authorId="0">
      <text>
        <r>
          <rPr>
            <sz val="8"/>
            <color indexed="81"/>
            <rFont val="Tahoma"/>
            <family val="2"/>
            <charset val="204"/>
          </rPr>
          <t xml:space="preserve"> Итоги::&lt;Прямые затраты (итоги)&gt;</t>
        </r>
      </text>
    </comment>
    <comment ref="H158" authorId="0">
      <text>
        <r>
          <rPr>
            <sz val="8"/>
            <color indexed="81"/>
            <rFont val="Tahoma"/>
            <family val="2"/>
            <charset val="204"/>
          </rPr>
          <t xml:space="preserve"> Итоги::&lt;Прямые затраты в тек.ценах (итоги)&gt;</t>
        </r>
      </text>
    </comment>
    <comment ref="A160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Хвост::______________&lt;Составил&gt;</t>
        </r>
      </text>
    </comment>
  </commentList>
</comments>
</file>

<file path=xl/sharedStrings.xml><?xml version="1.0" encoding="utf-8"?>
<sst xmlns="http://schemas.openxmlformats.org/spreadsheetml/2006/main" count="442" uniqueCount="275">
  <si>
    <t>Код ресурса</t>
  </si>
  <si>
    <t>Локальный ресурсный сметный расчет</t>
  </si>
  <si>
    <t>Кол-во по проектным данным</t>
  </si>
  <si>
    <t>Сметная стоимость</t>
  </si>
  <si>
    <t>В базисных ценах, руб.</t>
  </si>
  <si>
    <t>На ед.</t>
  </si>
  <si>
    <t>Общая</t>
  </si>
  <si>
    <t>№ п.п.</t>
  </si>
  <si>
    <t>Наименование</t>
  </si>
  <si>
    <t>Единица измерения</t>
  </si>
  <si>
    <t>2</t>
  </si>
  <si>
    <t>Составил:______________</t>
  </si>
  <si>
    <t>Ресурсы подрядчика</t>
  </si>
  <si>
    <t xml:space="preserve">          Материалы</t>
  </si>
  <si>
    <t>01.2.01.02-0054</t>
  </si>
  <si>
    <t>Битумы нефтяные строительные БН-90/10</t>
  </si>
  <si>
    <t>т</t>
  </si>
  <si>
    <t>01.2.03.02-0001</t>
  </si>
  <si>
    <t>Грунтовка битумная под полимерное или резиновое покрытие</t>
  </si>
  <si>
    <t>01.2.03.03-0045</t>
  </si>
  <si>
    <t>Мастика битумно-полимерная</t>
  </si>
  <si>
    <t>01.2.03.07-0023</t>
  </si>
  <si>
    <t>Эмульсия битумно-дорожная</t>
  </si>
  <si>
    <t>01.3.01.03-0002</t>
  </si>
  <si>
    <t>Керосин для технических целей</t>
  </si>
  <si>
    <t>01.3.02.03-0001</t>
  </si>
  <si>
    <t>Ацетилен газообразный технический</t>
  </si>
  <si>
    <t>м3</t>
  </si>
  <si>
    <t>01.3.02.08-0001</t>
  </si>
  <si>
    <t>Кислород газообразный технический</t>
  </si>
  <si>
    <t>01.7.03.01-0001</t>
  </si>
  <si>
    <t>Вода</t>
  </si>
  <si>
    <t>01.7.03.01-0002</t>
  </si>
  <si>
    <t>Вода водопроводная</t>
  </si>
  <si>
    <t>01.7.06.03-0003</t>
  </si>
  <si>
    <t>Лента поливинилхлоридная липкая, толщина 0,4 мм, ширина 30 мм</t>
  </si>
  <si>
    <t>м2</t>
  </si>
  <si>
    <t>01.7.07.12-0024</t>
  </si>
  <si>
    <t>Пленка полиэтиленовая, толщина 0,15 мм</t>
  </si>
  <si>
    <t>01.7.07.26-0032</t>
  </si>
  <si>
    <t>Шнур полиамидный крученый, диаметр 2 мм</t>
  </si>
  <si>
    <t>01.7.07.29-0031</t>
  </si>
  <si>
    <t>Каболка</t>
  </si>
  <si>
    <t>01.7.11.07-0032</t>
  </si>
  <si>
    <t>Электроды сварочные Э42, диаметр 4 мм</t>
  </si>
  <si>
    <t>01.7.11.07-0054</t>
  </si>
  <si>
    <t>Электроды сварочные Э42, диаметр 6 мм</t>
  </si>
  <si>
    <t>01.7.11.07-0181</t>
  </si>
  <si>
    <t>Электроды с основным покрытием Э42А, диаметр 2,5 мм</t>
  </si>
  <si>
    <t>01.7.15.02-0051</t>
  </si>
  <si>
    <t>Болты анкерные</t>
  </si>
  <si>
    <t>01.7.15.03-0014</t>
  </si>
  <si>
    <t>Болты с гайками и шайбами для санитарно-технических работ, диаметр 16 мм</t>
  </si>
  <si>
    <t>01.7.15.03-0015</t>
  </si>
  <si>
    <t>Болты с гайками и шайбами для санитарно-технических работ, диаметр 20-22 мм</t>
  </si>
  <si>
    <t>01.7.15.03-0016</t>
  </si>
  <si>
    <t>Болты с гайками и шайбами для санитарно-технических работ, диаметр 24 мм</t>
  </si>
  <si>
    <t>01.7.15.06-0111</t>
  </si>
  <si>
    <t>Гвозди строительные</t>
  </si>
  <si>
    <t>01.7.17.06-0061</t>
  </si>
  <si>
    <t>Диск алмазный для твердых материалов, диаметр 350 мм</t>
  </si>
  <si>
    <t>шт</t>
  </si>
  <si>
    <t>01.7.19.04-0031</t>
  </si>
  <si>
    <t>Прокладки резиновые (пластина техническая прессованная)</t>
  </si>
  <si>
    <t>кг</t>
  </si>
  <si>
    <t>01.7.20.08-0021</t>
  </si>
  <si>
    <t>Брезент</t>
  </si>
  <si>
    <t>01.7.20.08-0051</t>
  </si>
  <si>
    <t>Ветошь</t>
  </si>
  <si>
    <t>01.7.20.08-0162</t>
  </si>
  <si>
    <t>Ткань мешочная</t>
  </si>
  <si>
    <t>10 м2</t>
  </si>
  <si>
    <t>02.2.05.04-1697</t>
  </si>
  <si>
    <t>Щебень М 800, фракция 10-20 мм, группа 2</t>
  </si>
  <si>
    <t>02.2.05.04-1777</t>
  </si>
  <si>
    <t>Щебень М 800, фракция 20-40 мм, группа 2</t>
  </si>
  <si>
    <t>02.2.05.04-1817</t>
  </si>
  <si>
    <t>Щебень М 800, фракция 40-80(70) мм, группа 2</t>
  </si>
  <si>
    <t>02.3.01.02-1012</t>
  </si>
  <si>
    <t>Песок природный II класс, средний, круглые сита</t>
  </si>
  <si>
    <t>03.1.02.03-0011</t>
  </si>
  <si>
    <t>Известь строительная негашеная комовая, сорт I</t>
  </si>
  <si>
    <t>04.1.02.05-0004</t>
  </si>
  <si>
    <t>Смеси бетонные тяжелого бетона (БСТ), класс В10 (М150)</t>
  </si>
  <si>
    <t>04.1.02.05-0006</t>
  </si>
  <si>
    <t>Смеси бетонные тяжелого бетона (БСТ), класс В15 (М200)</t>
  </si>
  <si>
    <t>04.1.02.05-0007</t>
  </si>
  <si>
    <t>Смеси бетонные тяжелого бетона (БСТ), класс В20 (М250)</t>
  </si>
  <si>
    <t>04.1.02.05-0010</t>
  </si>
  <si>
    <t>Смеси бетонные тяжелого бетона (БСТ), класс В27,5 (М350)</t>
  </si>
  <si>
    <t>04.3.01.03-0001</t>
  </si>
  <si>
    <t>Раствор асбоцементный</t>
  </si>
  <si>
    <t>04.3.01.09-0012</t>
  </si>
  <si>
    <t>Раствор готовый кладочный, цементный, М50</t>
  </si>
  <si>
    <t>04.3.01.09-0014</t>
  </si>
  <si>
    <t>Раствор готовый кладочный, цементный, М100</t>
  </si>
  <si>
    <t>04.3.01.09-0023</t>
  </si>
  <si>
    <t>Раствор отделочный тяжелый цементный, состав 1:3</t>
  </si>
  <si>
    <t>04.3.01.12-0002</t>
  </si>
  <si>
    <t>Раствор кладочный, цементно-известковый, М25</t>
  </si>
  <si>
    <t>07.2.07.12-0006</t>
  </si>
  <si>
    <t>Элементы конструктивные вспомогательного назначения, с преобладанием профильного проката, собираемые из двух и более деталей, с отверстиями и без отверстий, соединяемые на сварке</t>
  </si>
  <si>
    <t>08.1.02.11-0001</t>
  </si>
  <si>
    <t>Поковки из квадратных заготовок, масса 1,8 кг</t>
  </si>
  <si>
    <t>08.3.03.06-0002</t>
  </si>
  <si>
    <t>Проволока горячекатаная в мотках, диаметр 6,3-6,5 мм</t>
  </si>
  <si>
    <t>08.4.03.02-0007</t>
  </si>
  <si>
    <t>Сталь арматурная, горячекатаная, гладкая, класс А-I, диаметр 20-22 мм</t>
  </si>
  <si>
    <t>11.1.02.04-0031</t>
  </si>
  <si>
    <t>Лесоматериалы круглые, хвойных пород, для строительства, диаметр 14-24 см, длина 3-6,5 м</t>
  </si>
  <si>
    <t>11.1.03.01-0075</t>
  </si>
  <si>
    <t>Бруски обрезные, хвойных пород, длина 2-6,5 м, толщина 40-60 мм, сорт II</t>
  </si>
  <si>
    <t>11.1.03.03-0012</t>
  </si>
  <si>
    <t>Брусья необрезные, хвойных пород, длина 4-6,5 м, все ширины, толщина 100, 125 мм, сорт IV</t>
  </si>
  <si>
    <t>11.1.03.05-0086</t>
  </si>
  <si>
    <t>Доска необрезная, хвойных пород, длина 4-6,5 м, все ширины, толщина 44 мм и более, сорт IV</t>
  </si>
  <si>
    <t>11.1.03.06-0075</t>
  </si>
  <si>
    <t>Доска обрезная, хвойных пород, длина 2-3,75 м, ширина 75-150 мм, толщина 32-40 мм, сорт III</t>
  </si>
  <si>
    <t>11.1.03.06-0087</t>
  </si>
  <si>
    <t>Доска обрезная, хвойных пород, ширина 75-150 мм, толщина 25 мм, длина 4-6,5 м, сорт III</t>
  </si>
  <si>
    <t>11.1.03.06-0095</t>
  </si>
  <si>
    <t>Доска обрезная, хвойных пород, ширина 75-150 мм, толщина 44 мм и более, длина 4-6,5 м, сорт III</t>
  </si>
  <si>
    <t>11.2.13.04-0012</t>
  </si>
  <si>
    <t>Щиты из досок, толщина 40 мм</t>
  </si>
  <si>
    <t>12.1.02.06-0012</t>
  </si>
  <si>
    <t>Рубероид кровельный РКК-350</t>
  </si>
  <si>
    <t>14.1.05.03-0011</t>
  </si>
  <si>
    <t>Клей фенолополивинилацетальный БФ-2, БФ-2Н</t>
  </si>
  <si>
    <t>14.4.04.08-0003</t>
  </si>
  <si>
    <t>Эмаль ПФ-115, серая</t>
  </si>
  <si>
    <t>16.2.01.02-0001</t>
  </si>
  <si>
    <t>Земля растительная</t>
  </si>
  <si>
    <t>18.1.10.04-0011</t>
  </si>
  <si>
    <t>Гидрант пожарный подземный, номинальное давление 1,0 МПа (10 кгс/см2), номинальный диаметр 125 мм, высота 2500 мм</t>
  </si>
  <si>
    <t>23.5.02.02-0100</t>
  </si>
  <si>
    <t>Трубы стальные электросварные прямошовные со снятой фаской из стали марок БСт2кп-БСт4кп и БСт2пс-БСт4пс, наружный диаметр 325 мм, толщина стенки 6 мм</t>
  </si>
  <si>
    <t>м</t>
  </si>
  <si>
    <t>23.8.03.12-0011</t>
  </si>
  <si>
    <t>Фасонные части стальные сварные, номинальный диаметр до 800 мм</t>
  </si>
  <si>
    <t>23.8.05.15-0002</t>
  </si>
  <si>
    <t>Части чугунные фасонные соединительные к чугунным напорным трубам, наружный диаметр 125-200 мм</t>
  </si>
  <si>
    <t>23.8.05.15-0003</t>
  </si>
  <si>
    <t>Части чугунные фасонные соединительные к чугунным напорным трубам, наружный диаметр 250-400 мм</t>
  </si>
  <si>
    <t>ТЦ_04.2.01.01_63_6367046160_16.06.2022_01</t>
  </si>
  <si>
    <t xml:space="preserve">   - Асфальтобетонные смеси А 32 НН на битуме</t>
  </si>
  <si>
    <t xml:space="preserve">   - Асфальтобетонные смеси А5 ВЛ</t>
  </si>
  <si>
    <t xml:space="preserve">   - Асфальтобетонные смеси ЩМА-16 на ПБВ</t>
  </si>
  <si>
    <t>ТЦ_05.1.01.09_63_6311190806_15.08.2022_02</t>
  </si>
  <si>
    <t>Кольцо стеновое смотровых колодцев КС7.6</t>
  </si>
  <si>
    <t>ТЦ_18.1.02.00_63_6319189182_12.05.2022_01</t>
  </si>
  <si>
    <t>Фланец стальной расточенный ф300 PN10</t>
  </si>
  <si>
    <t>ТЦ_18.1.02.00_63_6319189182_15.08.2022_01</t>
  </si>
  <si>
    <t>шт.</t>
  </si>
  <si>
    <t xml:space="preserve">   - Втулка ПЭ100 SDR17,DN250</t>
  </si>
  <si>
    <t xml:space="preserve">   - Втулка ПЭ100 SDR17,DN400</t>
  </si>
  <si>
    <t xml:space="preserve">   - Гидрант пожарный Jafar, H=1750 мм</t>
  </si>
  <si>
    <t xml:space="preserve">   - Заглушка ПЭ100 SDR17,DN250</t>
  </si>
  <si>
    <t xml:space="preserve">   - Задвижка фланцевая DN250 PN10  JA</t>
  </si>
  <si>
    <t xml:space="preserve">   - Задвижка фланцевая DN250 PN10  JA со штурвалом</t>
  </si>
  <si>
    <t xml:space="preserve">   - Затвор поворотно-дисковый DN400 PN10 JA</t>
  </si>
  <si>
    <t xml:space="preserve">   - Защита сливного клапана пожарного гидранта DN100 Jafar</t>
  </si>
  <si>
    <t xml:space="preserve">   - Ковер чугунный для задвижки, Jafar, 9501-GJL-GJL</t>
  </si>
  <si>
    <t xml:space="preserve">   - Ковер чугунный для ПГ Jafar, 9510-GJL-GJL</t>
  </si>
  <si>
    <t xml:space="preserve">   - Опорная плита для гидранта, Jafar, 9522-PEHD</t>
  </si>
  <si>
    <t xml:space="preserve">   - Опорная плита для ковера, Jafar, 9521-PEHD</t>
  </si>
  <si>
    <t xml:space="preserve">   - Телескопический шток DN250 RD=2,0-2,5м Jafar, №9011</t>
  </si>
  <si>
    <t xml:space="preserve">   - Фланец  переходной GOST DN100</t>
  </si>
  <si>
    <t xml:space="preserve">   - Фланец стальной расточенный ф250 PN10</t>
  </si>
  <si>
    <t xml:space="preserve">   - Фланец стальной расточенный ф400 PN10</t>
  </si>
  <si>
    <t>ТЦ_18.1.03.02_38_6319139287_09.06.2022_02</t>
  </si>
  <si>
    <t>Фланец DN200 PN110 JA</t>
  </si>
  <si>
    <t>ТЦ_18.5.08.02_63_6319189182_01.03.2022_02</t>
  </si>
  <si>
    <t>Задвижка фланцевая со штурвалом JA DN 300 PN 10</t>
  </si>
  <si>
    <t>ТЦ_23.8.04.12_63_6318191397_16.03.2022_02</t>
  </si>
  <si>
    <t>Тройник переходной 500*300 по СК 2109-92-041.55</t>
  </si>
  <si>
    <t>ТЦ_23.8.05.15_50_5050114210_23.08.2022_02</t>
  </si>
  <si>
    <t>Тройник с пожарной подставкой чугунный фланцевый Ду400*250мм</t>
  </si>
  <si>
    <t>ФССЦ-01.2.01.01-0001</t>
  </si>
  <si>
    <t>Битумы нефтяные дорожные жидкие МГ, СГ</t>
  </si>
  <si>
    <t>ФССЦ-01.2.01.02-0054</t>
  </si>
  <si>
    <t>ФССЦ-01.2.03.03-0013</t>
  </si>
  <si>
    <t>Мастика битумная кровельная горячая</t>
  </si>
  <si>
    <t>ФССЦ-01.7.15.10-0066</t>
  </si>
  <si>
    <t>Скобы ходовые</t>
  </si>
  <si>
    <t>ФССЦ-02.2.05.04-1572</t>
  </si>
  <si>
    <t>Щебень М 600, фракция 5(3)-10 мм, группа 2</t>
  </si>
  <si>
    <t>ФССЦ-02.2.05.04-1697</t>
  </si>
  <si>
    <t>ФССЦ-02.2.05.04-1702</t>
  </si>
  <si>
    <t>Щебень М 1000, фракция 10-20 мм, группа 2</t>
  </si>
  <si>
    <t>ФССЦ-02.2.05.04-1772</t>
  </si>
  <si>
    <t>Щебень М 600, фракция 20-40 мм, группа 2</t>
  </si>
  <si>
    <t>ФССЦ-02.2.05.04-1773</t>
  </si>
  <si>
    <t>Щебень М 600, фракция 20-40 мм, группа 3</t>
  </si>
  <si>
    <t>ФССЦ-02.2.05.04-1777</t>
  </si>
  <si>
    <t>ФССЦ-02.2.05.04-1817</t>
  </si>
  <si>
    <t>ФССЦ-02.2.05.04-1822</t>
  </si>
  <si>
    <t>Щебень М 1000, фракция 40-80(70) мм, группа 2</t>
  </si>
  <si>
    <t>ФССЦ-02.3.01.02-1005</t>
  </si>
  <si>
    <t>Песок природный II класс, очень мелкий, круглые сита...</t>
  </si>
  <si>
    <t xml:space="preserve">   - Песок природный II класс, очень мелкий, круглые сита</t>
  </si>
  <si>
    <t>ФССЦ-04.1.02.05-0005</t>
  </si>
  <si>
    <t>Смеси бетонные тяжелого бетона (БСТ), класс В12,5 (М150)</t>
  </si>
  <si>
    <t>ФССЦ-04.1.02.05-0006</t>
  </si>
  <si>
    <t>ФССЦ-04.3.01.09-0014</t>
  </si>
  <si>
    <t>ФССЦ-04.3.01.12-0002</t>
  </si>
  <si>
    <t>ФССЦ-05.1.01.09-0042</t>
  </si>
  <si>
    <t>Кольцо опорное КО-6 /бетон B15 (М200), объем 0,02 м3, расход арматуры 1,10 кг</t>
  </si>
  <si>
    <t>ФССЦ-05.1.01.09-0051</t>
  </si>
  <si>
    <t>Кольцо стеновое смотровых колодцев КС7.3, бетон B15 (М200), объем 0,05 м3, расход арматуры 1,64 кг</t>
  </si>
  <si>
    <t>ФССЦ-05.1.01.12-0011</t>
  </si>
  <si>
    <t>Плита перекрытия лотков и каналов ПО-2, бетон В25 (М350), объем 0,22 м3, расход арматуры 28,3 кг</t>
  </si>
  <si>
    <t>ФССЦ-05.1.01.12-0013</t>
  </si>
  <si>
    <t>Плита перекрытия лотков и каналов ПО-4, бетон В25 (М350), объем 0,61 м3, расход арматуры 52,7 кг</t>
  </si>
  <si>
    <t>ФССЦ-05.1.06.09-0002</t>
  </si>
  <si>
    <t>Плиты перекрытия 1ПП15-1, бетон B15, объем 0,27 м3, расход арматуры 30 кг</t>
  </si>
  <si>
    <t>ФССЦ-05.1.06.09-0004</t>
  </si>
  <si>
    <t>Плиты перекрытия 1ПП20-1, бетон B15, объем 0,55 м3, расход арматуры 49,65 кг</t>
  </si>
  <si>
    <t>ФССЦ-05.1.06.09-0045</t>
  </si>
  <si>
    <t>Плиты перекрытия П9д-15, бетон B25, объем 0,10 м3, расход арматуры 9,00 кг</t>
  </si>
  <si>
    <t>ФССЦ-05.1.08.06-0058</t>
  </si>
  <si>
    <t>Плиты дорожные ПД6, бетон B20, объем 0,85 м3, расход арматуры 99,30 кг</t>
  </si>
  <si>
    <t>ФССЦ-05.2.03.03-0031</t>
  </si>
  <si>
    <t>Камни бортовые БР 100.20.8, бетон В22,5 (М300), объем 0,016 м3</t>
  </si>
  <si>
    <t>ФССЦ-07.2.07.12-0006</t>
  </si>
  <si>
    <t>ФССЦ-08.1.02.06-0041</t>
  </si>
  <si>
    <t>Люк чугунный легкий</t>
  </si>
  <si>
    <t>ФССЦ-08.1.02.06-0043</t>
  </si>
  <si>
    <t>Люк чугунный тяжелый</t>
  </si>
  <si>
    <t>ФССЦ-12.1.02.01-0011</t>
  </si>
  <si>
    <t>Гидроизол ГИ-Г</t>
  </si>
  <si>
    <t>ФССЦ-16.2.02.07-0161</t>
  </si>
  <si>
    <t>Семена газонных трав (смесь)</t>
  </si>
  <si>
    <t>ФССЦ-18.1.10.04-0011</t>
  </si>
  <si>
    <t>ФССЦ-23.5.01.08-0018</t>
  </si>
  <si>
    <t>Трубы стальные электросварные прямошовные и спиральношовные, класс прочности К38, наружный диаметр 426 мм, толщина стенки 10 мм</t>
  </si>
  <si>
    <t>ФССЦ-23.5.01.08-0027</t>
  </si>
  <si>
    <t>Трубы стальные электросварные прямошовные и спиральношовные, класс прочности К38, наружный диаметр 530 мм, толщина стенки 10 мм</t>
  </si>
  <si>
    <t>ФССЦ-23.5.02.02-0100</t>
  </si>
  <si>
    <t>ФССЦ-23.5.02.02-0102</t>
  </si>
  <si>
    <t>Трубы стальные электросварные прямошовные со снятой фаской из стали марок БСт2кп-БСт4кп и БСт2пс-БСт4пс, наружный диаметр 325 мм, толщина стенки 8 мм</t>
  </si>
  <si>
    <t>ФССЦ-23.8.03.11-0659</t>
  </si>
  <si>
    <t>Фланцы стальные плоские приварные из стали ВСт3сп2, ВСт3сп3, номинальное давление 1,0 МПа, номинальный диаметр 200 мм</t>
  </si>
  <si>
    <t>ФССЦ-23.8.03.11-0660</t>
  </si>
  <si>
    <t>Фланцы стальные плоские приварные из стали ВСт3сп2, ВСт3сп3, номинальное давление 1,0 МПа, номинальный диаметр 250 мм</t>
  </si>
  <si>
    <t>ФССЦ-23.8.03.11-0661</t>
  </si>
  <si>
    <t>Фланцы стальные плоские приварные из стали ВСт3сп2, ВСт3сп3, номинальное давление 1,0 МПа, номинальный диаметр 300 мм</t>
  </si>
  <si>
    <t>ФССЦ-23.8.03.11-0663</t>
  </si>
  <si>
    <t>Фланцы стальные плоские приварные из стали ВСт3сп2, ВСт3сп3, номинальное давление 1,0 МПа, номинальный диаметр 400 мм</t>
  </si>
  <si>
    <t>ФССЦ-23.8.03.11-0664</t>
  </si>
  <si>
    <t>Фланцы стальные плоские приварные из стали ВСт3сп2, ВСт3сп3, номинальное давление 1,0 МПа, номинальный диаметр 500 мм</t>
  </si>
  <si>
    <t>компл</t>
  </si>
  <si>
    <t>ФССЦ-23.8.03.12-0011</t>
  </si>
  <si>
    <t>ФССЦ-23.8.04.06-0107</t>
  </si>
  <si>
    <t>Отвод крутоизогнутый, радиус кривизны 1,5 мм, номинальное давление до 16 МПа, номинальный диаметр 300 мм, наружный диаметр 325 мм, толщина стенки 8 мм</t>
  </si>
  <si>
    <t>ФССЦ-23.8.04.08-0120</t>
  </si>
  <si>
    <t>Переходы концентрические, номинальное давление 16 МПа, наружный диаметр и толщина стенки 325х8-219х7 мм</t>
  </si>
  <si>
    <t>ФССЦ-23.8.04.12-0090</t>
  </si>
  <si>
    <t>Тройники переходные, номинальное давление до 16 МПа, номинальный диаметр 400х300 мм, наружный диаметр и толщина стенки 426х16-325х10 мм_400*250мм</t>
  </si>
  <si>
    <t>ФССЦ-23.8.04.12-0139</t>
  </si>
  <si>
    <t>Тройники равнопроходные, номинальное давление до 16 МПа, номинальный диаметр 300 мм, наружный диаметр и толщина стенки 325х8,0 мм</t>
  </si>
  <si>
    <t>ФССЦ-23.8.05.15-0002</t>
  </si>
  <si>
    <t>ФССЦ-23.8.05.15-0003</t>
  </si>
  <si>
    <t>ФССЦ-24.3.03.13-0053</t>
  </si>
  <si>
    <t>Трубы напорные полиэтиленовые ПЭ100, стандартное размерное отношение SDR17, номинальный наружный диаметр 250 мм, толщина стенки 14,8 мм</t>
  </si>
  <si>
    <t>ФССЦ-24.3.03.13-0055</t>
  </si>
  <si>
    <t>Трубы напорные полиэтиленовые ПЭ100, стандартное размерное отношение SDR17, номинальный наружный диаметр 315 мм, толщина стенки 18,7 мм</t>
  </si>
  <si>
    <t>ФССЦ-24.3.03.13-0057</t>
  </si>
  <si>
    <t>Трубы напорные полиэтиленовые ПЭ100, стандартное размерное отношение SDR17, номинальный наружный диаметр 400 мм, толщина стенки 23,7 мм</t>
  </si>
  <si>
    <t>ФССЦ-24.3.05.01-0003</t>
  </si>
  <si>
    <t>Втулка полиэтиленовая под фланец, ПЭ100, стандартное размерное отношение SDR13,6, номинальный наружный диаметр 315 мм</t>
  </si>
  <si>
    <t>ФССЦ-24.3.05.08-0646</t>
  </si>
  <si>
    <t>Отвод полиэтиленовый сварной 90°, ПЭ100, к напорным трубам 1,0 МПа (10 кгс/см2), диаметр 250 мм</t>
  </si>
  <si>
    <t>ФССЦ-24.3.05.08-0648</t>
  </si>
  <si>
    <t>Отвод полиэтиленовый сварной 90°, ПЭ100, к напорным трубам 1,0 МПа (10 кгс/см2), диаметр 315 мм</t>
  </si>
  <si>
    <t>ВСЕГО по смете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</si>
</sst>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9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9"/>
      <name val="Verdana"/>
      <family val="2"/>
      <charset val="204"/>
    </font>
    <font>
      <b/>
      <sz val="10"/>
      <name val="Verdana"/>
      <family val="2"/>
      <charset val="204"/>
    </font>
    <font>
      <b/>
      <sz val="12"/>
      <name val="Verdana"/>
      <family val="2"/>
      <charset val="204"/>
    </font>
    <font>
      <sz val="10"/>
      <name val="Verdana"/>
      <family val="2"/>
      <charset val="204"/>
    </font>
    <font>
      <sz val="8"/>
      <name val="Verdana"/>
      <family val="2"/>
      <charset val="204"/>
    </font>
    <font>
      <b/>
      <sz val="8"/>
      <name val="Verdana"/>
      <family val="2"/>
      <charset val="204"/>
    </font>
    <font>
      <b/>
      <sz val="9"/>
      <name val="Verdana"/>
      <family val="2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5">
    <xf numFmtId="0" fontId="0" fillId="0" borderId="0"/>
    <xf numFmtId="0" fontId="2" fillId="0" borderId="1">
      <alignment horizontal="center"/>
    </xf>
    <xf numFmtId="0" fontId="2" fillId="0" borderId="1">
      <alignment horizontal="center"/>
    </xf>
    <xf numFmtId="0" fontId="2" fillId="0" borderId="0">
      <alignment horizontal="right" vertical="top" wrapText="1"/>
    </xf>
    <xf numFmtId="4" fontId="4" fillId="0" borderId="0" applyNumberFormat="0" applyFont="0" applyAlignment="0">
      <alignment horizontal="left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0">
      <alignment horizontal="center" vertical="top" wrapText="1"/>
    </xf>
    <xf numFmtId="0" fontId="2" fillId="0" borderId="0">
      <alignment horizontal="center"/>
    </xf>
    <xf numFmtId="0" fontId="2" fillId="0" borderId="0">
      <alignment horizontal="left" vertical="top"/>
    </xf>
    <xf numFmtId="0" fontId="2" fillId="0" borderId="0"/>
  </cellStyleXfs>
  <cellXfs count="47">
    <xf numFmtId="0" fontId="0" fillId="0" borderId="0" xfId="0"/>
    <xf numFmtId="0" fontId="6" fillId="0" borderId="0" xfId="0" applyFont="1"/>
    <xf numFmtId="49" fontId="7" fillId="0" borderId="0" xfId="12" applyNumberFormat="1" applyFont="1" applyAlignment="1">
      <alignment horizontal="lef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49" fontId="6" fillId="0" borderId="0" xfId="0" applyNumberFormat="1" applyFont="1"/>
    <xf numFmtId="0" fontId="8" fillId="0" borderId="0" xfId="0" applyFont="1" applyAlignment="1">
      <alignment horizontal="center"/>
    </xf>
    <xf numFmtId="0" fontId="9" fillId="0" borderId="0" xfId="12" applyFont="1" applyAlignment="1">
      <alignment horizontal="center"/>
    </xf>
    <xf numFmtId="49" fontId="10" fillId="0" borderId="0" xfId="0" applyNumberFormat="1" applyFont="1" applyAlignment="1">
      <alignment horizontal="right"/>
    </xf>
    <xf numFmtId="0" fontId="11" fillId="0" borderId="0" xfId="0" applyFont="1" applyBorder="1" applyAlignment="1">
      <alignment horizontal="center"/>
    </xf>
    <xf numFmtId="49" fontId="11" fillId="0" borderId="0" xfId="12" applyNumberFormat="1" applyFont="1" applyAlignment="1">
      <alignment horizontal="left"/>
    </xf>
    <xf numFmtId="0" fontId="6" fillId="0" borderId="2" xfId="0" applyFont="1" applyBorder="1" applyAlignment="1">
      <alignment horizontal="center" vertical="center"/>
    </xf>
    <xf numFmtId="0" fontId="6" fillId="0" borderId="0" xfId="3" applyFont="1">
      <alignment horizontal="right" vertical="top" wrapText="1"/>
    </xf>
    <xf numFmtId="0" fontId="6" fillId="0" borderId="0" xfId="13" applyFont="1">
      <alignment horizontal="left" vertical="top"/>
    </xf>
    <xf numFmtId="0" fontId="7" fillId="0" borderId="0" xfId="12" applyFont="1" applyBorder="1" applyAlignment="1">
      <alignment horizontal="left"/>
    </xf>
    <xf numFmtId="0" fontId="6" fillId="0" borderId="0" xfId="3" applyFont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9" fillId="0" borderId="0" xfId="4" applyNumberFormat="1" applyFont="1" applyAlignment="1">
      <alignment horizontal="right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" xfId="2" applyFont="1" applyBorder="1" applyAlignment="1">
      <alignment horizontal="center"/>
    </xf>
    <xf numFmtId="49" fontId="6" fillId="0" borderId="1" xfId="2" applyNumberFormat="1" applyFont="1" applyBorder="1" applyAlignment="1">
      <alignment horizontal="center"/>
    </xf>
    <xf numFmtId="0" fontId="9" fillId="0" borderId="1" xfId="2" applyFont="1" applyBorder="1" applyAlignment="1">
      <alignment horizontal="center"/>
    </xf>
    <xf numFmtId="0" fontId="9" fillId="0" borderId="6" xfId="0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0" fontId="6" fillId="0" borderId="2" xfId="0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right" vertical="top" wrapText="1"/>
    </xf>
    <xf numFmtId="0" fontId="12" fillId="0" borderId="1" xfId="0" applyFont="1" applyBorder="1" applyAlignment="1">
      <alignment horizontal="right" vertical="top" wrapText="1"/>
    </xf>
    <xf numFmtId="0" fontId="12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4" fontId="6" fillId="0" borderId="1" xfId="0" applyNumberFormat="1" applyFont="1" applyBorder="1" applyAlignment="1">
      <alignment horizontal="right" vertical="top" wrapText="1"/>
    </xf>
    <xf numFmtId="4" fontId="12" fillId="0" borderId="1" xfId="0" applyNumberFormat="1" applyFont="1" applyBorder="1" applyAlignment="1">
      <alignment horizontal="right" vertical="center" wrapText="1"/>
    </xf>
  </cellXfs>
  <cellStyles count="15">
    <cellStyle name="Акт" xfId="1"/>
    <cellStyle name="ВедРесурсов" xfId="2"/>
    <cellStyle name="Итоги" xfId="3"/>
    <cellStyle name="ИтогоРесМет" xfId="4"/>
    <cellStyle name="ЛокСмета" xfId="5"/>
    <cellStyle name="ОбСмета" xfId="6"/>
    <cellStyle name="Обычный" xfId="0" builtinId="0"/>
    <cellStyle name="ПеременныеСметы" xfId="7"/>
    <cellStyle name="РесСмета" xfId="8"/>
    <cellStyle name="СводкаСтоимРаб" xfId="9"/>
    <cellStyle name="СводРасч" xfId="10"/>
    <cellStyle name="Список ресурсов" xfId="11"/>
    <cellStyle name="Титул" xfId="12"/>
    <cellStyle name="Хвост" xfId="13"/>
    <cellStyle name="Экспертиза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/>
  <dimension ref="A1:H160"/>
  <sheetViews>
    <sheetView showGridLines="0" tabSelected="1" topLeftCell="A154" zoomScaleNormal="100" zoomScaleSheetLayoutView="100" workbookViewId="0">
      <selection activeCell="A172" sqref="A172"/>
    </sheetView>
  </sheetViews>
  <sheetFormatPr defaultColWidth="9.109375" defaultRowHeight="11.4" x14ac:dyDescent="0.2"/>
  <cols>
    <col min="1" max="1" width="10.109375" style="1" customWidth="1"/>
    <col min="2" max="2" width="15" style="5" customWidth="1"/>
    <col min="3" max="3" width="40.6640625" style="1" customWidth="1"/>
    <col min="4" max="4" width="13" style="3" customWidth="1"/>
    <col min="5" max="5" width="14.5546875" style="3" customWidth="1"/>
    <col min="6" max="6" width="9.109375" style="4"/>
    <col min="7" max="7" width="11.88671875" style="4" customWidth="1"/>
    <col min="8" max="8" width="16.5546875" style="4" customWidth="1"/>
    <col min="9" max="16384" width="9.109375" style="1"/>
  </cols>
  <sheetData>
    <row r="1" spans="1:8" ht="15.75" customHeight="1" x14ac:dyDescent="0.2">
      <c r="B1" s="2"/>
    </row>
    <row r="2" spans="1:8" ht="16.5" customHeight="1" x14ac:dyDescent="0.2">
      <c r="B2" s="2"/>
    </row>
    <row r="4" spans="1:8" ht="16.2" x14ac:dyDescent="0.3">
      <c r="D4" s="6" t="s">
        <v>1</v>
      </c>
    </row>
    <row r="5" spans="1:8" ht="18" customHeight="1" x14ac:dyDescent="0.2">
      <c r="C5" s="5"/>
      <c r="D5" s="7"/>
    </row>
    <row r="6" spans="1:8" ht="16.5" customHeight="1" x14ac:dyDescent="0.2">
      <c r="C6" s="8"/>
      <c r="D6" s="14"/>
      <c r="E6" s="9"/>
    </row>
    <row r="7" spans="1:8" ht="12.6" x14ac:dyDescent="0.2">
      <c r="B7" s="10"/>
      <c r="H7" s="17"/>
    </row>
    <row r="8" spans="1:8" ht="5.25" customHeight="1" x14ac:dyDescent="0.2">
      <c r="B8" s="10"/>
    </row>
    <row r="9" spans="1:8" s="3" customFormat="1" ht="18.75" customHeight="1" x14ac:dyDescent="0.2">
      <c r="A9" s="18" t="s">
        <v>7</v>
      </c>
      <c r="B9" s="20" t="s">
        <v>0</v>
      </c>
      <c r="C9" s="18" t="s">
        <v>8</v>
      </c>
      <c r="D9" s="18" t="s">
        <v>9</v>
      </c>
      <c r="E9" s="18" t="s">
        <v>2</v>
      </c>
      <c r="F9" s="23" t="s">
        <v>3</v>
      </c>
      <c r="G9" s="24"/>
      <c r="H9" s="25"/>
    </row>
    <row r="10" spans="1:8" s="3" customFormat="1" ht="33" customHeight="1" x14ac:dyDescent="0.2">
      <c r="A10" s="19"/>
      <c r="B10" s="21"/>
      <c r="C10" s="19"/>
      <c r="D10" s="19"/>
      <c r="E10" s="19"/>
      <c r="F10" s="22" t="s">
        <v>4</v>
      </c>
      <c r="G10" s="22"/>
      <c r="H10" s="16"/>
    </row>
    <row r="11" spans="1:8" s="3" customFormat="1" ht="16.5" customHeight="1" x14ac:dyDescent="0.2">
      <c r="A11" s="29"/>
      <c r="B11" s="30"/>
      <c r="C11" s="29"/>
      <c r="D11" s="29"/>
      <c r="E11" s="29"/>
      <c r="F11" s="11" t="s">
        <v>5</v>
      </c>
      <c r="G11" s="11" t="s">
        <v>6</v>
      </c>
      <c r="H11" s="11" t="s">
        <v>6</v>
      </c>
    </row>
    <row r="12" spans="1:8" s="3" customFormat="1" ht="12.6" x14ac:dyDescent="0.2">
      <c r="A12" s="26">
        <v>1</v>
      </c>
      <c r="B12" s="27" t="s">
        <v>10</v>
      </c>
      <c r="C12" s="26">
        <v>3</v>
      </c>
      <c r="D12" s="26">
        <v>4</v>
      </c>
      <c r="E12" s="26">
        <v>5</v>
      </c>
      <c r="F12" s="28">
        <v>6</v>
      </c>
      <c r="G12" s="28">
        <v>7</v>
      </c>
      <c r="H12" s="28">
        <v>8</v>
      </c>
    </row>
    <row r="13" spans="1:8" ht="18.45" customHeight="1" x14ac:dyDescent="0.2">
      <c r="A13" s="31" t="s">
        <v>12</v>
      </c>
      <c r="B13" s="32"/>
      <c r="C13" s="32"/>
      <c r="D13" s="32"/>
      <c r="E13" s="32"/>
      <c r="F13" s="32"/>
      <c r="G13" s="32"/>
      <c r="H13" s="32"/>
    </row>
    <row r="14" spans="1:8" ht="18.45" customHeight="1" x14ac:dyDescent="0.2">
      <c r="A14" s="31" t="s">
        <v>13</v>
      </c>
      <c r="B14" s="32"/>
      <c r="C14" s="32"/>
      <c r="D14" s="32"/>
      <c r="E14" s="32"/>
      <c r="F14" s="32"/>
      <c r="G14" s="32"/>
      <c r="H14" s="32"/>
    </row>
    <row r="15" spans="1:8" ht="22.8" x14ac:dyDescent="0.2">
      <c r="A15" s="33">
        <v>1</v>
      </c>
      <c r="B15" s="34" t="s">
        <v>14</v>
      </c>
      <c r="C15" s="33" t="s">
        <v>15</v>
      </c>
      <c r="D15" s="35" t="s">
        <v>16</v>
      </c>
      <c r="E15" s="35">
        <v>2.18E-2</v>
      </c>
      <c r="F15" s="36">
        <v>1383.1</v>
      </c>
      <c r="G15" s="36">
        <v>30.15</v>
      </c>
      <c r="H15" s="45">
        <f>G15*4.56</f>
        <v>137.48399999999998</v>
      </c>
    </row>
    <row r="16" spans="1:8" ht="22.8" x14ac:dyDescent="0.2">
      <c r="A16" s="33">
        <v>2</v>
      </c>
      <c r="B16" s="34" t="s">
        <v>17</v>
      </c>
      <c r="C16" s="33" t="s">
        <v>18</v>
      </c>
      <c r="D16" s="35" t="s">
        <v>16</v>
      </c>
      <c r="E16" s="35">
        <v>4.4999999999999999E-4</v>
      </c>
      <c r="F16" s="36">
        <v>31060</v>
      </c>
      <c r="G16" s="36">
        <v>13.97</v>
      </c>
      <c r="H16" s="45">
        <f t="shared" ref="H16:H75" si="0">G16*4.56</f>
        <v>63.703199999999995</v>
      </c>
    </row>
    <row r="17" spans="1:8" ht="22.8" x14ac:dyDescent="0.2">
      <c r="A17" s="33">
        <v>3</v>
      </c>
      <c r="B17" s="34" t="s">
        <v>19</v>
      </c>
      <c r="C17" s="33" t="s">
        <v>20</v>
      </c>
      <c r="D17" s="35" t="s">
        <v>16</v>
      </c>
      <c r="E17" s="35">
        <v>1.1475000000000001E-2</v>
      </c>
      <c r="F17" s="36">
        <v>1500</v>
      </c>
      <c r="G17" s="36">
        <v>17.21</v>
      </c>
      <c r="H17" s="45">
        <f t="shared" si="0"/>
        <v>78.477599999999995</v>
      </c>
    </row>
    <row r="18" spans="1:8" ht="22.8" x14ac:dyDescent="0.2">
      <c r="A18" s="33">
        <v>4</v>
      </c>
      <c r="B18" s="34" t="s">
        <v>21</v>
      </c>
      <c r="C18" s="33" t="s">
        <v>22</v>
      </c>
      <c r="D18" s="35" t="s">
        <v>16</v>
      </c>
      <c r="E18" s="35">
        <v>8.0249999999999991E-3</v>
      </c>
      <c r="F18" s="36">
        <v>1554.2</v>
      </c>
      <c r="G18" s="36">
        <v>12.46</v>
      </c>
      <c r="H18" s="45">
        <f t="shared" si="0"/>
        <v>56.817599999999999</v>
      </c>
    </row>
    <row r="19" spans="1:8" ht="22.8" x14ac:dyDescent="0.2">
      <c r="A19" s="33">
        <v>5</v>
      </c>
      <c r="B19" s="34" t="s">
        <v>23</v>
      </c>
      <c r="C19" s="33" t="s">
        <v>24</v>
      </c>
      <c r="D19" s="35" t="s">
        <v>16</v>
      </c>
      <c r="E19" s="35">
        <v>1.50384E-2</v>
      </c>
      <c r="F19" s="36">
        <v>2606.9</v>
      </c>
      <c r="G19" s="36">
        <v>39.200000000000003</v>
      </c>
      <c r="H19" s="45">
        <f t="shared" si="0"/>
        <v>178.75200000000001</v>
      </c>
    </row>
    <row r="20" spans="1:8" ht="22.8" x14ac:dyDescent="0.2">
      <c r="A20" s="33">
        <v>6</v>
      </c>
      <c r="B20" s="34" t="s">
        <v>25</v>
      </c>
      <c r="C20" s="33" t="s">
        <v>26</v>
      </c>
      <c r="D20" s="35" t="s">
        <v>27</v>
      </c>
      <c r="E20" s="35">
        <v>0.23</v>
      </c>
      <c r="F20" s="36">
        <v>38.51</v>
      </c>
      <c r="G20" s="36">
        <v>8.86</v>
      </c>
      <c r="H20" s="45">
        <f t="shared" si="0"/>
        <v>40.401599999999995</v>
      </c>
    </row>
    <row r="21" spans="1:8" ht="22.8" x14ac:dyDescent="0.2">
      <c r="A21" s="33">
        <v>7</v>
      </c>
      <c r="B21" s="34" t="s">
        <v>28</v>
      </c>
      <c r="C21" s="33" t="s">
        <v>29</v>
      </c>
      <c r="D21" s="35" t="s">
        <v>27</v>
      </c>
      <c r="E21" s="35">
        <v>1.47</v>
      </c>
      <c r="F21" s="36">
        <v>6.22</v>
      </c>
      <c r="G21" s="36">
        <v>9.14</v>
      </c>
      <c r="H21" s="45">
        <f t="shared" si="0"/>
        <v>41.678399999999996</v>
      </c>
    </row>
    <row r="22" spans="1:8" ht="22.8" x14ac:dyDescent="0.2">
      <c r="A22" s="33">
        <v>8</v>
      </c>
      <c r="B22" s="34" t="s">
        <v>30</v>
      </c>
      <c r="C22" s="33" t="s">
        <v>31</v>
      </c>
      <c r="D22" s="35" t="s">
        <v>27</v>
      </c>
      <c r="E22" s="35">
        <v>33.234873499999999</v>
      </c>
      <c r="F22" s="36">
        <v>2.44</v>
      </c>
      <c r="G22" s="36">
        <v>81.08</v>
      </c>
      <c r="H22" s="45">
        <f t="shared" si="0"/>
        <v>369.72479999999996</v>
      </c>
    </row>
    <row r="23" spans="1:8" ht="22.8" x14ac:dyDescent="0.2">
      <c r="A23" s="33">
        <v>9</v>
      </c>
      <c r="B23" s="34" t="s">
        <v>32</v>
      </c>
      <c r="C23" s="33" t="s">
        <v>33</v>
      </c>
      <c r="D23" s="35" t="s">
        <v>27</v>
      </c>
      <c r="E23" s="35">
        <v>26.001209200000002</v>
      </c>
      <c r="F23" s="36">
        <v>3.15</v>
      </c>
      <c r="G23" s="36">
        <v>81.900000000000006</v>
      </c>
      <c r="H23" s="45">
        <f t="shared" si="0"/>
        <v>373.464</v>
      </c>
    </row>
    <row r="24" spans="1:8" ht="22.8" x14ac:dyDescent="0.2">
      <c r="A24" s="33">
        <v>10</v>
      </c>
      <c r="B24" s="34" t="s">
        <v>34</v>
      </c>
      <c r="C24" s="33" t="s">
        <v>35</v>
      </c>
      <c r="D24" s="35" t="s">
        <v>36</v>
      </c>
      <c r="E24" s="35">
        <v>8.1221999999999994</v>
      </c>
      <c r="F24" s="36">
        <v>30</v>
      </c>
      <c r="G24" s="36">
        <v>243.66</v>
      </c>
      <c r="H24" s="45">
        <f t="shared" si="0"/>
        <v>1111.0895999999998</v>
      </c>
    </row>
    <row r="25" spans="1:8" ht="22.8" x14ac:dyDescent="0.2">
      <c r="A25" s="33">
        <v>11</v>
      </c>
      <c r="B25" s="34" t="s">
        <v>37</v>
      </c>
      <c r="C25" s="33" t="s">
        <v>38</v>
      </c>
      <c r="D25" s="35" t="s">
        <v>36</v>
      </c>
      <c r="E25" s="35">
        <v>0.20849999999999999</v>
      </c>
      <c r="F25" s="36">
        <v>3.62</v>
      </c>
      <c r="G25" s="36">
        <v>0.75</v>
      </c>
      <c r="H25" s="45">
        <f t="shared" si="0"/>
        <v>3.42</v>
      </c>
    </row>
    <row r="26" spans="1:8" ht="22.8" x14ac:dyDescent="0.2">
      <c r="A26" s="33">
        <v>12</v>
      </c>
      <c r="B26" s="34" t="s">
        <v>39</v>
      </c>
      <c r="C26" s="33" t="s">
        <v>40</v>
      </c>
      <c r="D26" s="35" t="s">
        <v>16</v>
      </c>
      <c r="E26" s="35">
        <v>2.8746000000000002E-3</v>
      </c>
      <c r="F26" s="36">
        <v>40650</v>
      </c>
      <c r="G26" s="36">
        <v>116.84</v>
      </c>
      <c r="H26" s="45">
        <f t="shared" si="0"/>
        <v>532.79039999999998</v>
      </c>
    </row>
    <row r="27" spans="1:8" ht="22.8" x14ac:dyDescent="0.2">
      <c r="A27" s="33">
        <v>13</v>
      </c>
      <c r="B27" s="34" t="s">
        <v>41</v>
      </c>
      <c r="C27" s="33" t="s">
        <v>42</v>
      </c>
      <c r="D27" s="35" t="s">
        <v>16</v>
      </c>
      <c r="E27" s="35">
        <v>9.9500999999999999E-3</v>
      </c>
      <c r="F27" s="36">
        <v>30030</v>
      </c>
      <c r="G27" s="36">
        <v>298.8</v>
      </c>
      <c r="H27" s="45">
        <f t="shared" si="0"/>
        <v>1362.528</v>
      </c>
    </row>
    <row r="28" spans="1:8" ht="22.8" x14ac:dyDescent="0.2">
      <c r="A28" s="33">
        <v>14</v>
      </c>
      <c r="B28" s="34" t="s">
        <v>43</v>
      </c>
      <c r="C28" s="33" t="s">
        <v>44</v>
      </c>
      <c r="D28" s="35" t="s">
        <v>16</v>
      </c>
      <c r="E28" s="35">
        <v>8.3406000000000001E-3</v>
      </c>
      <c r="F28" s="36">
        <v>10315.01</v>
      </c>
      <c r="G28" s="36">
        <v>86.03</v>
      </c>
      <c r="H28" s="45">
        <f t="shared" si="0"/>
        <v>392.29679999999996</v>
      </c>
    </row>
    <row r="29" spans="1:8" ht="22.8" x14ac:dyDescent="0.2">
      <c r="A29" s="33">
        <v>15</v>
      </c>
      <c r="B29" s="34" t="s">
        <v>45</v>
      </c>
      <c r="C29" s="33" t="s">
        <v>46</v>
      </c>
      <c r="D29" s="35" t="s">
        <v>16</v>
      </c>
      <c r="E29" s="35">
        <v>1.7116800000000001E-2</v>
      </c>
      <c r="F29" s="36">
        <v>9424</v>
      </c>
      <c r="G29" s="36">
        <v>161.31</v>
      </c>
      <c r="H29" s="45">
        <f t="shared" si="0"/>
        <v>735.57359999999994</v>
      </c>
    </row>
    <row r="30" spans="1:8" ht="22.8" x14ac:dyDescent="0.2">
      <c r="A30" s="33">
        <v>16</v>
      </c>
      <c r="B30" s="34" t="s">
        <v>47</v>
      </c>
      <c r="C30" s="33" t="s">
        <v>48</v>
      </c>
      <c r="D30" s="35" t="s">
        <v>16</v>
      </c>
      <c r="E30" s="35">
        <v>1.1000000000000001E-3</v>
      </c>
      <c r="F30" s="36">
        <v>14074</v>
      </c>
      <c r="G30" s="36">
        <v>15.48</v>
      </c>
      <c r="H30" s="45">
        <f t="shared" si="0"/>
        <v>70.588799999999992</v>
      </c>
    </row>
    <row r="31" spans="1:8" ht="22.8" x14ac:dyDescent="0.2">
      <c r="A31" s="33">
        <v>17</v>
      </c>
      <c r="B31" s="34" t="s">
        <v>49</v>
      </c>
      <c r="C31" s="33" t="s">
        <v>50</v>
      </c>
      <c r="D31" s="35" t="s">
        <v>16</v>
      </c>
      <c r="E31" s="35">
        <v>1.4373199999999999E-2</v>
      </c>
      <c r="F31" s="36">
        <v>10068</v>
      </c>
      <c r="G31" s="36">
        <v>144.71</v>
      </c>
      <c r="H31" s="45">
        <f t="shared" si="0"/>
        <v>659.87760000000003</v>
      </c>
    </row>
    <row r="32" spans="1:8" ht="22.8" x14ac:dyDescent="0.2">
      <c r="A32" s="33">
        <v>18</v>
      </c>
      <c r="B32" s="34" t="s">
        <v>51</v>
      </c>
      <c r="C32" s="33" t="s">
        <v>52</v>
      </c>
      <c r="D32" s="35" t="s">
        <v>16</v>
      </c>
      <c r="E32" s="35">
        <v>2.8E-3</v>
      </c>
      <c r="F32" s="36">
        <v>14830</v>
      </c>
      <c r="G32" s="36">
        <v>41.52</v>
      </c>
      <c r="H32" s="45">
        <f t="shared" si="0"/>
        <v>189.3312</v>
      </c>
    </row>
    <row r="33" spans="1:8" ht="22.8" x14ac:dyDescent="0.2">
      <c r="A33" s="33">
        <v>19</v>
      </c>
      <c r="B33" s="34" t="s">
        <v>53</v>
      </c>
      <c r="C33" s="33" t="s">
        <v>54</v>
      </c>
      <c r="D33" s="35" t="s">
        <v>16</v>
      </c>
      <c r="E33" s="35">
        <v>1.6400000000000001E-2</v>
      </c>
      <c r="F33" s="36">
        <v>13560</v>
      </c>
      <c r="G33" s="36">
        <v>222.38</v>
      </c>
      <c r="H33" s="45">
        <f t="shared" si="0"/>
        <v>1014.0527999999999</v>
      </c>
    </row>
    <row r="34" spans="1:8" ht="22.8" x14ac:dyDescent="0.2">
      <c r="A34" s="33">
        <v>20</v>
      </c>
      <c r="B34" s="34" t="s">
        <v>55</v>
      </c>
      <c r="C34" s="33" t="s">
        <v>56</v>
      </c>
      <c r="D34" s="35" t="s">
        <v>16</v>
      </c>
      <c r="E34" s="35">
        <v>6.1999999999999998E-3</v>
      </c>
      <c r="F34" s="36">
        <v>12660</v>
      </c>
      <c r="G34" s="36">
        <v>78.489999999999995</v>
      </c>
      <c r="H34" s="45">
        <f t="shared" si="0"/>
        <v>357.91439999999994</v>
      </c>
    </row>
    <row r="35" spans="1:8" ht="22.8" x14ac:dyDescent="0.2">
      <c r="A35" s="33">
        <v>21</v>
      </c>
      <c r="B35" s="34" t="s">
        <v>57</v>
      </c>
      <c r="C35" s="33" t="s">
        <v>58</v>
      </c>
      <c r="D35" s="35" t="s">
        <v>16</v>
      </c>
      <c r="E35" s="35">
        <v>1.8853200000000001E-2</v>
      </c>
      <c r="F35" s="36">
        <v>11978</v>
      </c>
      <c r="G35" s="36">
        <v>225.82</v>
      </c>
      <c r="H35" s="45">
        <f t="shared" si="0"/>
        <v>1029.7392</v>
      </c>
    </row>
    <row r="36" spans="1:8" ht="22.8" x14ac:dyDescent="0.2">
      <c r="A36" s="33">
        <v>22</v>
      </c>
      <c r="B36" s="34" t="s">
        <v>59</v>
      </c>
      <c r="C36" s="33" t="s">
        <v>60</v>
      </c>
      <c r="D36" s="35" t="s">
        <v>61</v>
      </c>
      <c r="E36" s="35">
        <v>0.93665609999999999</v>
      </c>
      <c r="F36" s="36">
        <v>737</v>
      </c>
      <c r="G36" s="36">
        <v>690.32</v>
      </c>
      <c r="H36" s="45">
        <f t="shared" si="0"/>
        <v>3147.8591999999999</v>
      </c>
    </row>
    <row r="37" spans="1:8" ht="22.8" x14ac:dyDescent="0.2">
      <c r="A37" s="33">
        <v>23</v>
      </c>
      <c r="B37" s="34" t="s">
        <v>62</v>
      </c>
      <c r="C37" s="33" t="s">
        <v>63</v>
      </c>
      <c r="D37" s="35" t="s">
        <v>64</v>
      </c>
      <c r="E37" s="35">
        <v>1.96</v>
      </c>
      <c r="F37" s="36">
        <v>23.09</v>
      </c>
      <c r="G37" s="36">
        <v>45.27</v>
      </c>
      <c r="H37" s="45">
        <f t="shared" si="0"/>
        <v>206.43119999999999</v>
      </c>
    </row>
    <row r="38" spans="1:8" ht="22.8" x14ac:dyDescent="0.2">
      <c r="A38" s="33">
        <v>24</v>
      </c>
      <c r="B38" s="34" t="s">
        <v>65</v>
      </c>
      <c r="C38" s="33" t="s">
        <v>66</v>
      </c>
      <c r="D38" s="35" t="s">
        <v>36</v>
      </c>
      <c r="E38" s="35">
        <v>1.56E-3</v>
      </c>
      <c r="F38" s="36">
        <v>37.43</v>
      </c>
      <c r="G38" s="36">
        <v>0.05</v>
      </c>
      <c r="H38" s="45">
        <f t="shared" si="0"/>
        <v>0.22799999999999998</v>
      </c>
    </row>
    <row r="39" spans="1:8" ht="22.8" x14ac:dyDescent="0.2">
      <c r="A39" s="33">
        <v>25</v>
      </c>
      <c r="B39" s="34" t="s">
        <v>67</v>
      </c>
      <c r="C39" s="33" t="s">
        <v>68</v>
      </c>
      <c r="D39" s="35" t="s">
        <v>64</v>
      </c>
      <c r="E39" s="35">
        <v>6.2659999999999993E-2</v>
      </c>
      <c r="F39" s="36">
        <v>1.82</v>
      </c>
      <c r="G39" s="36">
        <v>0.12</v>
      </c>
      <c r="H39" s="45">
        <f t="shared" si="0"/>
        <v>0.54719999999999991</v>
      </c>
    </row>
    <row r="40" spans="1:8" ht="22.8" x14ac:dyDescent="0.2">
      <c r="A40" s="33">
        <v>26</v>
      </c>
      <c r="B40" s="34" t="s">
        <v>69</v>
      </c>
      <c r="C40" s="33" t="s">
        <v>70</v>
      </c>
      <c r="D40" s="35" t="s">
        <v>71</v>
      </c>
      <c r="E40" s="35">
        <v>2.9399999999999999E-4</v>
      </c>
      <c r="F40" s="36">
        <v>84.75</v>
      </c>
      <c r="G40" s="36">
        <v>0.03</v>
      </c>
      <c r="H40" s="45">
        <f t="shared" si="0"/>
        <v>0.13679999999999998</v>
      </c>
    </row>
    <row r="41" spans="1:8" ht="22.8" x14ac:dyDescent="0.2">
      <c r="A41" s="33">
        <v>27</v>
      </c>
      <c r="B41" s="34" t="s">
        <v>72</v>
      </c>
      <c r="C41" s="33" t="s">
        <v>73</v>
      </c>
      <c r="D41" s="35" t="s">
        <v>27</v>
      </c>
      <c r="E41" s="35">
        <v>1.5721499999999999</v>
      </c>
      <c r="F41" s="36">
        <v>185.49</v>
      </c>
      <c r="G41" s="36">
        <v>291.62</v>
      </c>
      <c r="H41" s="45">
        <f t="shared" si="0"/>
        <v>1329.7872</v>
      </c>
    </row>
    <row r="42" spans="1:8" ht="22.8" x14ac:dyDescent="0.2">
      <c r="A42" s="33">
        <v>28</v>
      </c>
      <c r="B42" s="34" t="s">
        <v>74</v>
      </c>
      <c r="C42" s="33" t="s">
        <v>75</v>
      </c>
      <c r="D42" s="35" t="s">
        <v>27</v>
      </c>
      <c r="E42" s="35">
        <v>2.2055999999999998E-3</v>
      </c>
      <c r="F42" s="36">
        <v>108.4</v>
      </c>
      <c r="G42" s="36">
        <v>0.23</v>
      </c>
      <c r="H42" s="45">
        <f t="shared" si="0"/>
        <v>1.0488</v>
      </c>
    </row>
    <row r="43" spans="1:8" ht="22.8" x14ac:dyDescent="0.2">
      <c r="A43" s="33">
        <v>29</v>
      </c>
      <c r="B43" s="34" t="s">
        <v>76</v>
      </c>
      <c r="C43" s="33" t="s">
        <v>77</v>
      </c>
      <c r="D43" s="35" t="s">
        <v>27</v>
      </c>
      <c r="E43" s="35">
        <v>34.335756000000003</v>
      </c>
      <c r="F43" s="36">
        <v>103</v>
      </c>
      <c r="G43" s="36">
        <v>3536.6</v>
      </c>
      <c r="H43" s="45">
        <f t="shared" si="0"/>
        <v>16126.895999999999</v>
      </c>
    </row>
    <row r="44" spans="1:8" ht="22.8" x14ac:dyDescent="0.2">
      <c r="A44" s="33">
        <v>30</v>
      </c>
      <c r="B44" s="34" t="s">
        <v>78</v>
      </c>
      <c r="C44" s="33" t="s">
        <v>79</v>
      </c>
      <c r="D44" s="35" t="s">
        <v>27</v>
      </c>
      <c r="E44" s="35">
        <v>0.02</v>
      </c>
      <c r="F44" s="36">
        <v>59.99</v>
      </c>
      <c r="G44" s="36">
        <v>1.2</v>
      </c>
      <c r="H44" s="45">
        <f t="shared" si="0"/>
        <v>5.4719999999999995</v>
      </c>
    </row>
    <row r="45" spans="1:8" ht="22.8" x14ac:dyDescent="0.2">
      <c r="A45" s="33">
        <v>31</v>
      </c>
      <c r="B45" s="34" t="s">
        <v>80</v>
      </c>
      <c r="C45" s="33" t="s">
        <v>81</v>
      </c>
      <c r="D45" s="35" t="s">
        <v>16</v>
      </c>
      <c r="E45" s="35">
        <v>6.9499999999999995E-5</v>
      </c>
      <c r="F45" s="36">
        <v>734.5</v>
      </c>
      <c r="G45" s="36">
        <v>0.05</v>
      </c>
      <c r="H45" s="45">
        <f t="shared" si="0"/>
        <v>0.22799999999999998</v>
      </c>
    </row>
    <row r="46" spans="1:8" ht="22.8" x14ac:dyDescent="0.2">
      <c r="A46" s="33">
        <v>32</v>
      </c>
      <c r="B46" s="34" t="s">
        <v>82</v>
      </c>
      <c r="C46" s="33" t="s">
        <v>83</v>
      </c>
      <c r="D46" s="35" t="s">
        <v>27</v>
      </c>
      <c r="E46" s="35">
        <v>1E-3</v>
      </c>
      <c r="F46" s="36">
        <v>490</v>
      </c>
      <c r="G46" s="36">
        <v>0.49</v>
      </c>
      <c r="H46" s="45">
        <f t="shared" si="0"/>
        <v>2.2343999999999999</v>
      </c>
    </row>
    <row r="47" spans="1:8" ht="22.8" x14ac:dyDescent="0.2">
      <c r="A47" s="33">
        <v>33</v>
      </c>
      <c r="B47" s="34" t="s">
        <v>84</v>
      </c>
      <c r="C47" s="33" t="s">
        <v>85</v>
      </c>
      <c r="D47" s="35" t="s">
        <v>27</v>
      </c>
      <c r="E47" s="35">
        <v>0.11681999999999999</v>
      </c>
      <c r="F47" s="36">
        <v>592.76</v>
      </c>
      <c r="G47" s="36">
        <v>69.25</v>
      </c>
      <c r="H47" s="45">
        <f t="shared" si="0"/>
        <v>315.77999999999997</v>
      </c>
    </row>
    <row r="48" spans="1:8" ht="22.8" x14ac:dyDescent="0.2">
      <c r="A48" s="33">
        <v>34</v>
      </c>
      <c r="B48" s="34" t="s">
        <v>86</v>
      </c>
      <c r="C48" s="33" t="s">
        <v>87</v>
      </c>
      <c r="D48" s="35" t="s">
        <v>27</v>
      </c>
      <c r="E48" s="35">
        <v>3.2000000000000002E-3</v>
      </c>
      <c r="F48" s="36">
        <v>665</v>
      </c>
      <c r="G48" s="36">
        <v>2.13</v>
      </c>
      <c r="H48" s="45">
        <f t="shared" si="0"/>
        <v>9.7127999999999979</v>
      </c>
    </row>
    <row r="49" spans="1:8" ht="22.8" x14ac:dyDescent="0.2">
      <c r="A49" s="33">
        <v>35</v>
      </c>
      <c r="B49" s="34" t="s">
        <v>88</v>
      </c>
      <c r="C49" s="33" t="s">
        <v>89</v>
      </c>
      <c r="D49" s="35" t="s">
        <v>27</v>
      </c>
      <c r="E49" s="35">
        <v>1.0710000000000001E-2</v>
      </c>
      <c r="F49" s="36">
        <v>730</v>
      </c>
      <c r="G49" s="36">
        <v>7.82</v>
      </c>
      <c r="H49" s="45">
        <f t="shared" si="0"/>
        <v>35.659199999999998</v>
      </c>
    </row>
    <row r="50" spans="1:8" ht="22.8" x14ac:dyDescent="0.2">
      <c r="A50" s="33">
        <v>36</v>
      </c>
      <c r="B50" s="34" t="s">
        <v>90</v>
      </c>
      <c r="C50" s="33" t="s">
        <v>91</v>
      </c>
      <c r="D50" s="35" t="s">
        <v>27</v>
      </c>
      <c r="E50" s="35">
        <v>1.2512999999999999E-3</v>
      </c>
      <c r="F50" s="36">
        <v>395</v>
      </c>
      <c r="G50" s="36">
        <v>0.5</v>
      </c>
      <c r="H50" s="45">
        <f t="shared" si="0"/>
        <v>2.2799999999999998</v>
      </c>
    </row>
    <row r="51" spans="1:8" ht="22.8" x14ac:dyDescent="0.2">
      <c r="A51" s="33">
        <v>37</v>
      </c>
      <c r="B51" s="34" t="s">
        <v>92</v>
      </c>
      <c r="C51" s="33" t="s">
        <v>93</v>
      </c>
      <c r="D51" s="35" t="s">
        <v>27</v>
      </c>
      <c r="E51" s="35">
        <v>1.0200000000000001E-2</v>
      </c>
      <c r="F51" s="36">
        <v>485.9</v>
      </c>
      <c r="G51" s="36">
        <v>4.96</v>
      </c>
      <c r="H51" s="45">
        <f t="shared" si="0"/>
        <v>22.617599999999999</v>
      </c>
    </row>
    <row r="52" spans="1:8" ht="22.8" x14ac:dyDescent="0.2">
      <c r="A52" s="33">
        <v>38</v>
      </c>
      <c r="B52" s="34" t="s">
        <v>94</v>
      </c>
      <c r="C52" s="33" t="s">
        <v>95</v>
      </c>
      <c r="D52" s="35" t="s">
        <v>27</v>
      </c>
      <c r="E52" s="35">
        <v>2.3768000000000001E-2</v>
      </c>
      <c r="F52" s="36">
        <v>519.79999999999995</v>
      </c>
      <c r="G52" s="36">
        <v>12.36</v>
      </c>
      <c r="H52" s="45">
        <f t="shared" si="0"/>
        <v>56.361599999999996</v>
      </c>
    </row>
    <row r="53" spans="1:8" ht="22.8" x14ac:dyDescent="0.2">
      <c r="A53" s="33">
        <v>39</v>
      </c>
      <c r="B53" s="34" t="s">
        <v>96</v>
      </c>
      <c r="C53" s="33" t="s">
        <v>97</v>
      </c>
      <c r="D53" s="35" t="s">
        <v>27</v>
      </c>
      <c r="E53" s="35">
        <v>1.8360000000000001E-2</v>
      </c>
      <c r="F53" s="36">
        <v>497</v>
      </c>
      <c r="G53" s="36">
        <v>9.1199999999999992</v>
      </c>
      <c r="H53" s="45">
        <f t="shared" si="0"/>
        <v>41.587199999999996</v>
      </c>
    </row>
    <row r="54" spans="1:8" ht="22.8" x14ac:dyDescent="0.2">
      <c r="A54" s="33">
        <v>40</v>
      </c>
      <c r="B54" s="34" t="s">
        <v>98</v>
      </c>
      <c r="C54" s="33" t="s">
        <v>99</v>
      </c>
      <c r="D54" s="35" t="s">
        <v>27</v>
      </c>
      <c r="E54" s="35">
        <v>1.0800000000000001E-2</v>
      </c>
      <c r="F54" s="36">
        <v>497</v>
      </c>
      <c r="G54" s="36">
        <v>5.37</v>
      </c>
      <c r="H54" s="45">
        <f t="shared" si="0"/>
        <v>24.487199999999998</v>
      </c>
    </row>
    <row r="55" spans="1:8" ht="68.400000000000006" x14ac:dyDescent="0.2">
      <c r="A55" s="33">
        <v>41</v>
      </c>
      <c r="B55" s="34" t="s">
        <v>100</v>
      </c>
      <c r="C55" s="33" t="s">
        <v>101</v>
      </c>
      <c r="D55" s="35" t="s">
        <v>16</v>
      </c>
      <c r="E55" s="35">
        <v>1.6320000000000001E-2</v>
      </c>
      <c r="F55" s="36">
        <v>10045</v>
      </c>
      <c r="G55" s="36">
        <v>163.93</v>
      </c>
      <c r="H55" s="45">
        <f t="shared" si="0"/>
        <v>747.52080000000001</v>
      </c>
    </row>
    <row r="56" spans="1:8" ht="22.8" x14ac:dyDescent="0.2">
      <c r="A56" s="33">
        <v>42</v>
      </c>
      <c r="B56" s="34" t="s">
        <v>102</v>
      </c>
      <c r="C56" s="33" t="s">
        <v>103</v>
      </c>
      <c r="D56" s="35" t="s">
        <v>16</v>
      </c>
      <c r="E56" s="35">
        <v>1.7041000000000001E-3</v>
      </c>
      <c r="F56" s="36">
        <v>5989</v>
      </c>
      <c r="G56" s="36">
        <v>10.210000000000001</v>
      </c>
      <c r="H56" s="45">
        <f t="shared" si="0"/>
        <v>46.557600000000001</v>
      </c>
    </row>
    <row r="57" spans="1:8" ht="22.8" x14ac:dyDescent="0.2">
      <c r="A57" s="33">
        <v>43</v>
      </c>
      <c r="B57" s="34" t="s">
        <v>104</v>
      </c>
      <c r="C57" s="33" t="s">
        <v>105</v>
      </c>
      <c r="D57" s="35" t="s">
        <v>16</v>
      </c>
      <c r="E57" s="35">
        <v>2.0899999999999998E-2</v>
      </c>
      <c r="F57" s="36">
        <v>4455.2</v>
      </c>
      <c r="G57" s="36">
        <v>93.12</v>
      </c>
      <c r="H57" s="45">
        <f t="shared" si="0"/>
        <v>424.62719999999996</v>
      </c>
    </row>
    <row r="58" spans="1:8" ht="22.8" x14ac:dyDescent="0.2">
      <c r="A58" s="33">
        <v>44</v>
      </c>
      <c r="B58" s="34" t="s">
        <v>106</v>
      </c>
      <c r="C58" s="33" t="s">
        <v>107</v>
      </c>
      <c r="D58" s="35" t="s">
        <v>16</v>
      </c>
      <c r="E58" s="35">
        <v>9.5810000000000003E-4</v>
      </c>
      <c r="F58" s="36">
        <v>5520</v>
      </c>
      <c r="G58" s="36">
        <v>5.28</v>
      </c>
      <c r="H58" s="45">
        <f t="shared" si="0"/>
        <v>24.076799999999999</v>
      </c>
    </row>
    <row r="59" spans="1:8" ht="34.200000000000003" x14ac:dyDescent="0.2">
      <c r="A59" s="33">
        <v>45</v>
      </c>
      <c r="B59" s="34" t="s">
        <v>108</v>
      </c>
      <c r="C59" s="33" t="s">
        <v>109</v>
      </c>
      <c r="D59" s="35" t="s">
        <v>27</v>
      </c>
      <c r="E59" s="35">
        <v>3.024165</v>
      </c>
      <c r="F59" s="36">
        <v>558.33000000000004</v>
      </c>
      <c r="G59" s="36">
        <v>1688.48</v>
      </c>
      <c r="H59" s="45">
        <f t="shared" si="0"/>
        <v>7699.4687999999996</v>
      </c>
    </row>
    <row r="60" spans="1:8" ht="22.8" x14ac:dyDescent="0.2">
      <c r="A60" s="33">
        <v>46</v>
      </c>
      <c r="B60" s="34" t="s">
        <v>110</v>
      </c>
      <c r="C60" s="33" t="s">
        <v>111</v>
      </c>
      <c r="D60" s="35" t="s">
        <v>27</v>
      </c>
      <c r="E60" s="35">
        <v>1.7600000000000001E-2</v>
      </c>
      <c r="F60" s="36">
        <v>1250</v>
      </c>
      <c r="G60" s="36">
        <v>22</v>
      </c>
      <c r="H60" s="45">
        <f t="shared" si="0"/>
        <v>100.32</v>
      </c>
    </row>
    <row r="61" spans="1:8" ht="34.200000000000003" x14ac:dyDescent="0.2">
      <c r="A61" s="33">
        <v>47</v>
      </c>
      <c r="B61" s="34" t="s">
        <v>112</v>
      </c>
      <c r="C61" s="33" t="s">
        <v>113</v>
      </c>
      <c r="D61" s="35" t="s">
        <v>27</v>
      </c>
      <c r="E61" s="35">
        <v>1.0200000000000001E-2</v>
      </c>
      <c r="F61" s="36">
        <v>880.01</v>
      </c>
      <c r="G61" s="36">
        <v>8.98</v>
      </c>
      <c r="H61" s="45">
        <f t="shared" si="0"/>
        <v>40.948799999999999</v>
      </c>
    </row>
    <row r="62" spans="1:8" ht="34.200000000000003" x14ac:dyDescent="0.2">
      <c r="A62" s="33">
        <v>48</v>
      </c>
      <c r="B62" s="34" t="s">
        <v>114</v>
      </c>
      <c r="C62" s="33" t="s">
        <v>115</v>
      </c>
      <c r="D62" s="35" t="s">
        <v>27</v>
      </c>
      <c r="E62" s="35">
        <v>0.90457500000000002</v>
      </c>
      <c r="F62" s="36">
        <v>550</v>
      </c>
      <c r="G62" s="36">
        <v>497.52</v>
      </c>
      <c r="H62" s="45">
        <f t="shared" si="0"/>
        <v>2268.6911999999998</v>
      </c>
    </row>
    <row r="63" spans="1:8" ht="34.200000000000003" x14ac:dyDescent="0.2">
      <c r="A63" s="33">
        <v>49</v>
      </c>
      <c r="B63" s="34" t="s">
        <v>116</v>
      </c>
      <c r="C63" s="33" t="s">
        <v>117</v>
      </c>
      <c r="D63" s="35" t="s">
        <v>27</v>
      </c>
      <c r="E63" s="35">
        <v>3.4499999999999998E-4</v>
      </c>
      <c r="F63" s="36">
        <v>1100</v>
      </c>
      <c r="G63" s="36">
        <v>0.38</v>
      </c>
      <c r="H63" s="45">
        <f t="shared" si="0"/>
        <v>1.7327999999999999</v>
      </c>
    </row>
    <row r="64" spans="1:8" ht="34.200000000000003" x14ac:dyDescent="0.2">
      <c r="A64" s="33">
        <v>50</v>
      </c>
      <c r="B64" s="34" t="s">
        <v>118</v>
      </c>
      <c r="C64" s="33" t="s">
        <v>119</v>
      </c>
      <c r="D64" s="35" t="s">
        <v>27</v>
      </c>
      <c r="E64" s="35">
        <v>0.374</v>
      </c>
      <c r="F64" s="36">
        <v>1100</v>
      </c>
      <c r="G64" s="36">
        <v>411.4</v>
      </c>
      <c r="H64" s="45">
        <f t="shared" si="0"/>
        <v>1875.9839999999997</v>
      </c>
    </row>
    <row r="65" spans="1:8" ht="34.200000000000003" x14ac:dyDescent="0.2">
      <c r="A65" s="33">
        <v>51</v>
      </c>
      <c r="B65" s="34" t="s">
        <v>120</v>
      </c>
      <c r="C65" s="33" t="s">
        <v>121</v>
      </c>
      <c r="D65" s="35" t="s">
        <v>27</v>
      </c>
      <c r="E65" s="35">
        <v>2.7799999999999998E-4</v>
      </c>
      <c r="F65" s="36">
        <v>1056</v>
      </c>
      <c r="G65" s="36">
        <v>0.28999999999999998</v>
      </c>
      <c r="H65" s="45">
        <f t="shared" si="0"/>
        <v>1.3223999999999998</v>
      </c>
    </row>
    <row r="66" spans="1:8" ht="22.8" x14ac:dyDescent="0.2">
      <c r="A66" s="33">
        <v>52</v>
      </c>
      <c r="B66" s="34" t="s">
        <v>122</v>
      </c>
      <c r="C66" s="33" t="s">
        <v>123</v>
      </c>
      <c r="D66" s="35" t="s">
        <v>36</v>
      </c>
      <c r="E66" s="35">
        <v>2.5020000000000001E-2</v>
      </c>
      <c r="F66" s="36">
        <v>57.63</v>
      </c>
      <c r="G66" s="36">
        <v>1.44</v>
      </c>
      <c r="H66" s="45">
        <f t="shared" si="0"/>
        <v>6.5663999999999989</v>
      </c>
    </row>
    <row r="67" spans="1:8" ht="22.8" x14ac:dyDescent="0.2">
      <c r="A67" s="33">
        <v>53</v>
      </c>
      <c r="B67" s="34" t="s">
        <v>124</v>
      </c>
      <c r="C67" s="33" t="s">
        <v>125</v>
      </c>
      <c r="D67" s="35" t="s">
        <v>36</v>
      </c>
      <c r="E67" s="35">
        <v>0.21471799999999999</v>
      </c>
      <c r="F67" s="36">
        <v>7.46</v>
      </c>
      <c r="G67" s="36">
        <v>1.6</v>
      </c>
      <c r="H67" s="45">
        <f t="shared" si="0"/>
        <v>7.2959999999999994</v>
      </c>
    </row>
    <row r="68" spans="1:8" ht="22.8" x14ac:dyDescent="0.2">
      <c r="A68" s="33">
        <v>54</v>
      </c>
      <c r="B68" s="34" t="s">
        <v>126</v>
      </c>
      <c r="C68" s="33" t="s">
        <v>127</v>
      </c>
      <c r="D68" s="35" t="s">
        <v>16</v>
      </c>
      <c r="E68" s="35">
        <v>8.3599999999999999E-5</v>
      </c>
      <c r="F68" s="36">
        <v>12900</v>
      </c>
      <c r="G68" s="36">
        <v>1.08</v>
      </c>
      <c r="H68" s="45">
        <f t="shared" si="0"/>
        <v>4.9248000000000003</v>
      </c>
    </row>
    <row r="69" spans="1:8" ht="22.8" x14ac:dyDescent="0.2">
      <c r="A69" s="33">
        <v>56</v>
      </c>
      <c r="B69" s="34" t="s">
        <v>128</v>
      </c>
      <c r="C69" s="33" t="s">
        <v>129</v>
      </c>
      <c r="D69" s="35" t="s">
        <v>16</v>
      </c>
      <c r="E69" s="35">
        <v>4.9999999999999998E-7</v>
      </c>
      <c r="F69" s="36">
        <v>14312.87</v>
      </c>
      <c r="G69" s="36">
        <v>0.01</v>
      </c>
      <c r="H69" s="45">
        <f t="shared" si="0"/>
        <v>4.5599999999999995E-2</v>
      </c>
    </row>
    <row r="70" spans="1:8" ht="22.8" x14ac:dyDescent="0.2">
      <c r="A70" s="33">
        <v>58</v>
      </c>
      <c r="B70" s="34" t="s">
        <v>130</v>
      </c>
      <c r="C70" s="33" t="s">
        <v>131</v>
      </c>
      <c r="D70" s="35" t="s">
        <v>27</v>
      </c>
      <c r="E70" s="35">
        <v>10.5</v>
      </c>
      <c r="F70" s="36">
        <v>135.6</v>
      </c>
      <c r="G70" s="36">
        <v>1423.8</v>
      </c>
      <c r="H70" s="45">
        <f t="shared" si="0"/>
        <v>6492.5279999999993</v>
      </c>
    </row>
    <row r="71" spans="1:8" ht="45.6" x14ac:dyDescent="0.2">
      <c r="A71" s="33">
        <v>59</v>
      </c>
      <c r="B71" s="34" t="s">
        <v>132</v>
      </c>
      <c r="C71" s="33" t="s">
        <v>133</v>
      </c>
      <c r="D71" s="35" t="s">
        <v>61</v>
      </c>
      <c r="E71" s="35">
        <v>1</v>
      </c>
      <c r="F71" s="36">
        <v>1148.4000000000001</v>
      </c>
      <c r="G71" s="36">
        <v>1148.4000000000001</v>
      </c>
      <c r="H71" s="45">
        <f t="shared" si="0"/>
        <v>5236.7039999999997</v>
      </c>
    </row>
    <row r="72" spans="1:8" ht="57" x14ac:dyDescent="0.2">
      <c r="A72" s="33">
        <v>60</v>
      </c>
      <c r="B72" s="34" t="s">
        <v>134</v>
      </c>
      <c r="C72" s="33" t="s">
        <v>135</v>
      </c>
      <c r="D72" s="35" t="s">
        <v>136</v>
      </c>
      <c r="E72" s="35">
        <v>0.4</v>
      </c>
      <c r="F72" s="36">
        <v>353.94</v>
      </c>
      <c r="G72" s="36">
        <v>141.58000000000001</v>
      </c>
      <c r="H72" s="45">
        <f t="shared" si="0"/>
        <v>645.60479999999995</v>
      </c>
    </row>
    <row r="73" spans="1:8" ht="22.8" x14ac:dyDescent="0.2">
      <c r="A73" s="33">
        <v>61</v>
      </c>
      <c r="B73" s="34" t="s">
        <v>137</v>
      </c>
      <c r="C73" s="33" t="s">
        <v>138</v>
      </c>
      <c r="D73" s="35" t="s">
        <v>16</v>
      </c>
      <c r="E73" s="35">
        <v>0.27439999999999998</v>
      </c>
      <c r="F73" s="36">
        <v>5500</v>
      </c>
      <c r="G73" s="36">
        <v>1509.2</v>
      </c>
      <c r="H73" s="45">
        <f t="shared" si="0"/>
        <v>6881.9519999999993</v>
      </c>
    </row>
    <row r="74" spans="1:8" ht="34.200000000000003" x14ac:dyDescent="0.2">
      <c r="A74" s="33">
        <v>62</v>
      </c>
      <c r="B74" s="34" t="s">
        <v>139</v>
      </c>
      <c r="C74" s="33" t="s">
        <v>140</v>
      </c>
      <c r="D74" s="35" t="s">
        <v>16</v>
      </c>
      <c r="E74" s="35">
        <v>1.4500000000000001E-2</v>
      </c>
      <c r="F74" s="36">
        <v>7204.5</v>
      </c>
      <c r="G74" s="36">
        <v>104.47</v>
      </c>
      <c r="H74" s="45">
        <f t="shared" si="0"/>
        <v>476.38319999999993</v>
      </c>
    </row>
    <row r="75" spans="1:8" ht="34.200000000000003" x14ac:dyDescent="0.2">
      <c r="A75" s="33">
        <v>63</v>
      </c>
      <c r="B75" s="34" t="s">
        <v>141</v>
      </c>
      <c r="C75" s="33" t="s">
        <v>142</v>
      </c>
      <c r="D75" s="35" t="s">
        <v>16</v>
      </c>
      <c r="E75" s="35">
        <v>0.13300000000000001</v>
      </c>
      <c r="F75" s="36">
        <v>6667.9</v>
      </c>
      <c r="G75" s="36">
        <v>886.83</v>
      </c>
      <c r="H75" s="45">
        <f t="shared" si="0"/>
        <v>4043.9447999999998</v>
      </c>
    </row>
    <row r="76" spans="1:8" ht="45.6" x14ac:dyDescent="0.2">
      <c r="A76" s="33">
        <v>65</v>
      </c>
      <c r="B76" s="34" t="s">
        <v>143</v>
      </c>
      <c r="C76" s="33" t="s">
        <v>144</v>
      </c>
      <c r="D76" s="35" t="s">
        <v>16</v>
      </c>
      <c r="E76" s="35">
        <v>36.521999999999998</v>
      </c>
      <c r="F76" s="36"/>
      <c r="G76" s="36"/>
      <c r="H76" s="36">
        <v>237697.23</v>
      </c>
    </row>
    <row r="77" spans="1:8" ht="45.6" x14ac:dyDescent="0.2">
      <c r="A77" s="33">
        <v>66</v>
      </c>
      <c r="B77" s="34" t="s">
        <v>143</v>
      </c>
      <c r="C77" s="33" t="s">
        <v>145</v>
      </c>
      <c r="D77" s="35" t="s">
        <v>16</v>
      </c>
      <c r="E77" s="35">
        <v>1.2889999999999999</v>
      </c>
      <c r="F77" s="36"/>
      <c r="G77" s="36"/>
      <c r="H77" s="36">
        <v>9592.31</v>
      </c>
    </row>
    <row r="78" spans="1:8" ht="45.6" x14ac:dyDescent="0.2">
      <c r="A78" s="33">
        <v>67</v>
      </c>
      <c r="B78" s="34" t="s">
        <v>143</v>
      </c>
      <c r="C78" s="33" t="s">
        <v>146</v>
      </c>
      <c r="D78" s="35" t="s">
        <v>16</v>
      </c>
      <c r="E78" s="35">
        <v>124.69499999999999</v>
      </c>
      <c r="F78" s="36"/>
      <c r="G78" s="36"/>
      <c r="H78" s="36">
        <v>1197072</v>
      </c>
    </row>
    <row r="79" spans="1:8" ht="45.6" x14ac:dyDescent="0.2">
      <c r="A79" s="33">
        <v>68</v>
      </c>
      <c r="B79" s="34" t="s">
        <v>147</v>
      </c>
      <c r="C79" s="33" t="s">
        <v>148</v>
      </c>
      <c r="D79" s="35" t="s">
        <v>61</v>
      </c>
      <c r="E79" s="35">
        <v>2</v>
      </c>
      <c r="F79" s="36"/>
      <c r="G79" s="36"/>
      <c r="H79" s="36">
        <v>3543.64</v>
      </c>
    </row>
    <row r="80" spans="1:8" ht="45.6" x14ac:dyDescent="0.2">
      <c r="A80" s="33">
        <v>69</v>
      </c>
      <c r="B80" s="34" t="s">
        <v>149</v>
      </c>
      <c r="C80" s="33" t="s">
        <v>150</v>
      </c>
      <c r="D80" s="35" t="s">
        <v>61</v>
      </c>
      <c r="E80" s="35">
        <v>2</v>
      </c>
      <c r="F80" s="36"/>
      <c r="G80" s="36"/>
      <c r="H80" s="36">
        <v>8037.68</v>
      </c>
    </row>
    <row r="81" spans="1:8" ht="45.6" x14ac:dyDescent="0.2">
      <c r="A81" s="33">
        <v>71</v>
      </c>
      <c r="B81" s="34" t="s">
        <v>151</v>
      </c>
      <c r="C81" s="33" t="s">
        <v>153</v>
      </c>
      <c r="D81" s="35" t="s">
        <v>152</v>
      </c>
      <c r="E81" s="35">
        <v>2</v>
      </c>
      <c r="F81" s="36"/>
      <c r="G81" s="36"/>
      <c r="H81" s="36">
        <v>4629.7</v>
      </c>
    </row>
    <row r="82" spans="1:8" ht="45.6" x14ac:dyDescent="0.2">
      <c r="A82" s="33">
        <v>72</v>
      </c>
      <c r="B82" s="34" t="s">
        <v>151</v>
      </c>
      <c r="C82" s="33" t="s">
        <v>154</v>
      </c>
      <c r="D82" s="35" t="s">
        <v>152</v>
      </c>
      <c r="E82" s="35">
        <v>2</v>
      </c>
      <c r="F82" s="36"/>
      <c r="G82" s="36"/>
      <c r="H82" s="36">
        <v>10228.379999999999</v>
      </c>
    </row>
    <row r="83" spans="1:8" ht="45.6" x14ac:dyDescent="0.2">
      <c r="A83" s="33">
        <v>73</v>
      </c>
      <c r="B83" s="34" t="s">
        <v>151</v>
      </c>
      <c r="C83" s="33" t="s">
        <v>155</v>
      </c>
      <c r="D83" s="35" t="s">
        <v>152</v>
      </c>
      <c r="E83" s="35">
        <v>1</v>
      </c>
      <c r="F83" s="36"/>
      <c r="G83" s="36"/>
      <c r="H83" s="36">
        <v>119026.14</v>
      </c>
    </row>
    <row r="84" spans="1:8" ht="45.6" x14ac:dyDescent="0.2">
      <c r="A84" s="33">
        <v>74</v>
      </c>
      <c r="B84" s="34" t="s">
        <v>151</v>
      </c>
      <c r="C84" s="33" t="s">
        <v>156</v>
      </c>
      <c r="D84" s="35" t="s">
        <v>152</v>
      </c>
      <c r="E84" s="35">
        <v>2</v>
      </c>
      <c r="F84" s="36"/>
      <c r="G84" s="36"/>
      <c r="H84" s="36">
        <v>8319.2800000000007</v>
      </c>
    </row>
    <row r="85" spans="1:8" ht="45.6" x14ac:dyDescent="0.2">
      <c r="A85" s="33">
        <v>75</v>
      </c>
      <c r="B85" s="34" t="s">
        <v>151</v>
      </c>
      <c r="C85" s="33" t="s">
        <v>157</v>
      </c>
      <c r="D85" s="35" t="s">
        <v>152</v>
      </c>
      <c r="E85" s="35">
        <v>1</v>
      </c>
      <c r="F85" s="36"/>
      <c r="G85" s="36"/>
      <c r="H85" s="36">
        <v>165399.32999999999</v>
      </c>
    </row>
    <row r="86" spans="1:8" ht="45.6" x14ac:dyDescent="0.2">
      <c r="A86" s="33">
        <v>76</v>
      </c>
      <c r="B86" s="34" t="s">
        <v>151</v>
      </c>
      <c r="C86" s="33" t="s">
        <v>158</v>
      </c>
      <c r="D86" s="35" t="s">
        <v>152</v>
      </c>
      <c r="E86" s="35">
        <v>1</v>
      </c>
      <c r="F86" s="36"/>
      <c r="G86" s="36"/>
      <c r="H86" s="36">
        <v>172556.4</v>
      </c>
    </row>
    <row r="87" spans="1:8" ht="45.6" x14ac:dyDescent="0.2">
      <c r="A87" s="33">
        <v>77</v>
      </c>
      <c r="B87" s="34" t="s">
        <v>151</v>
      </c>
      <c r="C87" s="33" t="s">
        <v>159</v>
      </c>
      <c r="D87" s="35" t="s">
        <v>152</v>
      </c>
      <c r="E87" s="35">
        <v>1</v>
      </c>
      <c r="F87" s="36"/>
      <c r="G87" s="36"/>
      <c r="H87" s="36">
        <v>682206.93</v>
      </c>
    </row>
    <row r="88" spans="1:8" ht="45.6" x14ac:dyDescent="0.2">
      <c r="A88" s="33">
        <v>78</v>
      </c>
      <c r="B88" s="34" t="s">
        <v>151</v>
      </c>
      <c r="C88" s="33" t="s">
        <v>160</v>
      </c>
      <c r="D88" s="35" t="s">
        <v>152</v>
      </c>
      <c r="E88" s="35">
        <v>1</v>
      </c>
      <c r="F88" s="36"/>
      <c r="G88" s="36"/>
      <c r="H88" s="36">
        <v>3626.69</v>
      </c>
    </row>
    <row r="89" spans="1:8" ht="45.6" x14ac:dyDescent="0.2">
      <c r="A89" s="33">
        <v>79</v>
      </c>
      <c r="B89" s="34" t="s">
        <v>151</v>
      </c>
      <c r="C89" s="33" t="s">
        <v>161</v>
      </c>
      <c r="D89" s="35" t="s">
        <v>152</v>
      </c>
      <c r="E89" s="35">
        <v>1</v>
      </c>
      <c r="F89" s="36"/>
      <c r="G89" s="36"/>
      <c r="H89" s="36">
        <v>11474.36</v>
      </c>
    </row>
    <row r="90" spans="1:8" ht="45.6" x14ac:dyDescent="0.2">
      <c r="A90" s="33">
        <v>80</v>
      </c>
      <c r="B90" s="34" t="s">
        <v>151</v>
      </c>
      <c r="C90" s="33" t="s">
        <v>162</v>
      </c>
      <c r="D90" s="35" t="s">
        <v>152</v>
      </c>
      <c r="E90" s="35">
        <v>1</v>
      </c>
      <c r="F90" s="36"/>
      <c r="G90" s="36"/>
      <c r="H90" s="36">
        <v>41447.35</v>
      </c>
    </row>
    <row r="91" spans="1:8" ht="45.6" x14ac:dyDescent="0.2">
      <c r="A91" s="33">
        <v>81</v>
      </c>
      <c r="B91" s="34" t="s">
        <v>151</v>
      </c>
      <c r="C91" s="33" t="s">
        <v>163</v>
      </c>
      <c r="D91" s="35" t="s">
        <v>152</v>
      </c>
      <c r="E91" s="35">
        <v>1</v>
      </c>
      <c r="F91" s="36"/>
      <c r="G91" s="36"/>
      <c r="H91" s="36">
        <v>3110.08</v>
      </c>
    </row>
    <row r="92" spans="1:8" ht="45.6" x14ac:dyDescent="0.2">
      <c r="A92" s="33">
        <v>82</v>
      </c>
      <c r="B92" s="34" t="s">
        <v>151</v>
      </c>
      <c r="C92" s="33" t="s">
        <v>164</v>
      </c>
      <c r="D92" s="35" t="s">
        <v>152</v>
      </c>
      <c r="E92" s="35">
        <v>1</v>
      </c>
      <c r="F92" s="36"/>
      <c r="G92" s="36"/>
      <c r="H92" s="36">
        <v>2039.15</v>
      </c>
    </row>
    <row r="93" spans="1:8" ht="45.6" x14ac:dyDescent="0.2">
      <c r="A93" s="33">
        <v>83</v>
      </c>
      <c r="B93" s="34" t="s">
        <v>151</v>
      </c>
      <c r="C93" s="33" t="s">
        <v>165</v>
      </c>
      <c r="D93" s="35" t="s">
        <v>152</v>
      </c>
      <c r="E93" s="35">
        <v>1</v>
      </c>
      <c r="F93" s="36"/>
      <c r="G93" s="36"/>
      <c r="H93" s="36">
        <v>16488.34</v>
      </c>
    </row>
    <row r="94" spans="1:8" ht="45.6" x14ac:dyDescent="0.2">
      <c r="A94" s="33">
        <v>84</v>
      </c>
      <c r="B94" s="34" t="s">
        <v>151</v>
      </c>
      <c r="C94" s="33" t="s">
        <v>166</v>
      </c>
      <c r="D94" s="35" t="s">
        <v>152</v>
      </c>
      <c r="E94" s="35">
        <v>1</v>
      </c>
      <c r="F94" s="36"/>
      <c r="G94" s="36"/>
      <c r="H94" s="36">
        <v>31231.13</v>
      </c>
    </row>
    <row r="95" spans="1:8" ht="45.6" x14ac:dyDescent="0.2">
      <c r="A95" s="33">
        <v>85</v>
      </c>
      <c r="B95" s="34" t="s">
        <v>151</v>
      </c>
      <c r="C95" s="33" t="s">
        <v>167</v>
      </c>
      <c r="D95" s="35" t="s">
        <v>152</v>
      </c>
      <c r="E95" s="35">
        <v>2</v>
      </c>
      <c r="F95" s="36"/>
      <c r="G95" s="36"/>
      <c r="H95" s="36">
        <v>6702.88</v>
      </c>
    </row>
    <row r="96" spans="1:8" ht="45.6" x14ac:dyDescent="0.2">
      <c r="A96" s="33">
        <v>86</v>
      </c>
      <c r="B96" s="34" t="s">
        <v>151</v>
      </c>
      <c r="C96" s="33" t="s">
        <v>168</v>
      </c>
      <c r="D96" s="35" t="s">
        <v>152</v>
      </c>
      <c r="E96" s="35">
        <v>2</v>
      </c>
      <c r="F96" s="36"/>
      <c r="G96" s="36"/>
      <c r="H96" s="36">
        <v>13720.6</v>
      </c>
    </row>
    <row r="97" spans="1:8" ht="45.6" x14ac:dyDescent="0.2">
      <c r="A97" s="33">
        <v>87</v>
      </c>
      <c r="B97" s="34" t="s">
        <v>169</v>
      </c>
      <c r="C97" s="33" t="s">
        <v>170</v>
      </c>
      <c r="D97" s="35" t="s">
        <v>61</v>
      </c>
      <c r="E97" s="35">
        <v>1</v>
      </c>
      <c r="F97" s="36"/>
      <c r="G97" s="36"/>
      <c r="H97" s="36">
        <v>31231.13</v>
      </c>
    </row>
    <row r="98" spans="1:8" ht="45.6" x14ac:dyDescent="0.2">
      <c r="A98" s="33">
        <v>88</v>
      </c>
      <c r="B98" s="34" t="s">
        <v>171</v>
      </c>
      <c r="C98" s="33" t="s">
        <v>172</v>
      </c>
      <c r="D98" s="35" t="s">
        <v>61</v>
      </c>
      <c r="E98" s="35">
        <v>4</v>
      </c>
      <c r="F98" s="36"/>
      <c r="G98" s="36"/>
      <c r="H98" s="36">
        <v>681277.68</v>
      </c>
    </row>
    <row r="99" spans="1:8" ht="45.6" x14ac:dyDescent="0.2">
      <c r="A99" s="33">
        <v>89</v>
      </c>
      <c r="B99" s="34" t="s">
        <v>173</v>
      </c>
      <c r="C99" s="33" t="s">
        <v>174</v>
      </c>
      <c r="D99" s="35" t="s">
        <v>61</v>
      </c>
      <c r="E99" s="35">
        <v>1</v>
      </c>
      <c r="F99" s="36"/>
      <c r="G99" s="36"/>
      <c r="H99" s="36">
        <v>58478.13</v>
      </c>
    </row>
    <row r="100" spans="1:8" ht="45.6" x14ac:dyDescent="0.2">
      <c r="A100" s="33">
        <v>90</v>
      </c>
      <c r="B100" s="34" t="s">
        <v>175</v>
      </c>
      <c r="C100" s="33" t="s">
        <v>176</v>
      </c>
      <c r="D100" s="35" t="s">
        <v>61</v>
      </c>
      <c r="E100" s="35">
        <v>1</v>
      </c>
      <c r="F100" s="36"/>
      <c r="G100" s="36"/>
      <c r="H100" s="36">
        <v>33017.199999999997</v>
      </c>
    </row>
    <row r="101" spans="1:8" ht="34.200000000000003" x14ac:dyDescent="0.2">
      <c r="A101" s="33">
        <v>91</v>
      </c>
      <c r="B101" s="34" t="s">
        <v>177</v>
      </c>
      <c r="C101" s="33" t="s">
        <v>178</v>
      </c>
      <c r="D101" s="35" t="s">
        <v>16</v>
      </c>
      <c r="E101" s="35">
        <v>0.56000000000000005</v>
      </c>
      <c r="F101" s="36">
        <v>1487.6</v>
      </c>
      <c r="G101" s="36">
        <v>833.05</v>
      </c>
      <c r="H101" s="45">
        <f>G101*4.59</f>
        <v>3823.6994999999997</v>
      </c>
    </row>
    <row r="102" spans="1:8" ht="34.200000000000003" x14ac:dyDescent="0.2">
      <c r="A102" s="33">
        <v>92</v>
      </c>
      <c r="B102" s="34" t="s">
        <v>179</v>
      </c>
      <c r="C102" s="33" t="s">
        <v>15</v>
      </c>
      <c r="D102" s="35" t="s">
        <v>16</v>
      </c>
      <c r="E102" s="35">
        <v>3.2959999999999999E-3</v>
      </c>
      <c r="F102" s="36">
        <v>1383.1</v>
      </c>
      <c r="G102" s="36">
        <v>4.5599999999999996</v>
      </c>
      <c r="H102" s="45">
        <f t="shared" ref="H102:H123" si="1">G102*4.59</f>
        <v>20.930399999999999</v>
      </c>
    </row>
    <row r="103" spans="1:8" ht="34.200000000000003" x14ac:dyDescent="0.2">
      <c r="A103" s="33">
        <v>93</v>
      </c>
      <c r="B103" s="34" t="s">
        <v>180</v>
      </c>
      <c r="C103" s="33" t="s">
        <v>181</v>
      </c>
      <c r="D103" s="35" t="s">
        <v>16</v>
      </c>
      <c r="E103" s="35">
        <v>4.9439999999999998E-2</v>
      </c>
      <c r="F103" s="36">
        <v>3390</v>
      </c>
      <c r="G103" s="36">
        <v>167.6</v>
      </c>
      <c r="H103" s="45">
        <f t="shared" si="1"/>
        <v>769.28399999999999</v>
      </c>
    </row>
    <row r="104" spans="1:8" ht="34.200000000000003" x14ac:dyDescent="0.2">
      <c r="A104" s="33">
        <v>94</v>
      </c>
      <c r="B104" s="34" t="s">
        <v>182</v>
      </c>
      <c r="C104" s="33" t="s">
        <v>183</v>
      </c>
      <c r="D104" s="35" t="s">
        <v>64</v>
      </c>
      <c r="E104" s="35">
        <v>16.32</v>
      </c>
      <c r="F104" s="36">
        <v>8.67</v>
      </c>
      <c r="G104" s="36">
        <v>141.49</v>
      </c>
      <c r="H104" s="45">
        <f t="shared" si="1"/>
        <v>649.43910000000005</v>
      </c>
    </row>
    <row r="105" spans="1:8" ht="34.200000000000003" x14ac:dyDescent="0.2">
      <c r="A105" s="33">
        <v>95</v>
      </c>
      <c r="B105" s="34" t="s">
        <v>184</v>
      </c>
      <c r="C105" s="33" t="s">
        <v>185</v>
      </c>
      <c r="D105" s="35" t="s">
        <v>27</v>
      </c>
      <c r="E105" s="35">
        <v>6.5250000000000002E-2</v>
      </c>
      <c r="F105" s="36">
        <v>145.80000000000001</v>
      </c>
      <c r="G105" s="36">
        <v>9.51</v>
      </c>
      <c r="H105" s="45">
        <f t="shared" si="1"/>
        <v>43.6509</v>
      </c>
    </row>
    <row r="106" spans="1:8" ht="34.200000000000003" x14ac:dyDescent="0.2">
      <c r="A106" s="33">
        <v>96</v>
      </c>
      <c r="B106" s="34" t="s">
        <v>186</v>
      </c>
      <c r="C106" s="33" t="s">
        <v>73</v>
      </c>
      <c r="D106" s="35" t="s">
        <v>27</v>
      </c>
      <c r="E106" s="35">
        <v>-1.5721499999999999</v>
      </c>
      <c r="F106" s="36">
        <v>185.49</v>
      </c>
      <c r="G106" s="36">
        <v>-291.62</v>
      </c>
      <c r="H106" s="45">
        <f t="shared" si="1"/>
        <v>-1338.5357999999999</v>
      </c>
    </row>
    <row r="107" spans="1:8" ht="34.200000000000003" x14ac:dyDescent="0.2">
      <c r="A107" s="33">
        <v>97</v>
      </c>
      <c r="B107" s="34" t="s">
        <v>187</v>
      </c>
      <c r="C107" s="33" t="s">
        <v>188</v>
      </c>
      <c r="D107" s="35" t="s">
        <v>27</v>
      </c>
      <c r="E107" s="35">
        <v>1.5721499999999999</v>
      </c>
      <c r="F107" s="36">
        <v>130</v>
      </c>
      <c r="G107" s="36">
        <v>204.38</v>
      </c>
      <c r="H107" s="45">
        <f t="shared" si="1"/>
        <v>938.10419999999999</v>
      </c>
    </row>
    <row r="108" spans="1:8" ht="34.200000000000003" x14ac:dyDescent="0.2">
      <c r="A108" s="33">
        <v>98</v>
      </c>
      <c r="B108" s="34" t="s">
        <v>189</v>
      </c>
      <c r="C108" s="33" t="s">
        <v>190</v>
      </c>
      <c r="D108" s="35" t="s">
        <v>27</v>
      </c>
      <c r="E108" s="35">
        <v>0.69164999999999999</v>
      </c>
      <c r="F108" s="36">
        <v>114.13</v>
      </c>
      <c r="G108" s="36">
        <v>78.94</v>
      </c>
      <c r="H108" s="45">
        <f t="shared" si="1"/>
        <v>362.33459999999997</v>
      </c>
    </row>
    <row r="109" spans="1:8" ht="34.200000000000003" x14ac:dyDescent="0.2">
      <c r="A109" s="33">
        <v>99</v>
      </c>
      <c r="B109" s="34" t="s">
        <v>191</v>
      </c>
      <c r="C109" s="33" t="s">
        <v>192</v>
      </c>
      <c r="D109" s="35" t="s">
        <v>27</v>
      </c>
      <c r="E109" s="35">
        <v>0.22</v>
      </c>
      <c r="F109" s="36">
        <v>129.1</v>
      </c>
      <c r="G109" s="36">
        <v>28.4</v>
      </c>
      <c r="H109" s="45">
        <f>G109*4.59</f>
        <v>130.35599999999999</v>
      </c>
    </row>
    <row r="110" spans="1:8" ht="34.200000000000003" x14ac:dyDescent="0.2">
      <c r="A110" s="33">
        <v>100</v>
      </c>
      <c r="B110" s="34" t="s">
        <v>193</v>
      </c>
      <c r="C110" s="33" t="s">
        <v>75</v>
      </c>
      <c r="D110" s="35" t="s">
        <v>27</v>
      </c>
      <c r="E110" s="35">
        <v>-2.2060000000000001E-3</v>
      </c>
      <c r="F110" s="36">
        <v>108.4</v>
      </c>
      <c r="G110" s="36">
        <v>-0.23</v>
      </c>
      <c r="H110" s="45">
        <f t="shared" si="1"/>
        <v>-1.0557000000000001</v>
      </c>
    </row>
    <row r="111" spans="1:8" ht="34.200000000000003" x14ac:dyDescent="0.2">
      <c r="A111" s="33">
        <v>101</v>
      </c>
      <c r="B111" s="34" t="s">
        <v>194</v>
      </c>
      <c r="C111" s="33" t="s">
        <v>77</v>
      </c>
      <c r="D111" s="35" t="s">
        <v>27</v>
      </c>
      <c r="E111" s="35">
        <v>-34.335756000000003</v>
      </c>
      <c r="F111" s="36">
        <v>103</v>
      </c>
      <c r="G111" s="36">
        <v>-3536.6</v>
      </c>
      <c r="H111" s="45">
        <f t="shared" si="1"/>
        <v>-16232.993999999999</v>
      </c>
    </row>
    <row r="112" spans="1:8" ht="34.200000000000003" x14ac:dyDescent="0.2">
      <c r="A112" s="33">
        <v>102</v>
      </c>
      <c r="B112" s="34" t="s">
        <v>195</v>
      </c>
      <c r="C112" s="33" t="s">
        <v>196</v>
      </c>
      <c r="D112" s="35" t="s">
        <v>27</v>
      </c>
      <c r="E112" s="35">
        <v>34.335756000000003</v>
      </c>
      <c r="F112" s="36">
        <v>155.94</v>
      </c>
      <c r="G112" s="36">
        <v>5354.32</v>
      </c>
      <c r="H112" s="45">
        <f t="shared" si="1"/>
        <v>24576.328799999999</v>
      </c>
    </row>
    <row r="113" spans="1:8" ht="34.200000000000003" x14ac:dyDescent="0.2">
      <c r="A113" s="33">
        <v>103</v>
      </c>
      <c r="B113" s="34" t="s">
        <v>197</v>
      </c>
      <c r="C113" s="33" t="s">
        <v>198</v>
      </c>
      <c r="D113" s="35" t="s">
        <v>27</v>
      </c>
      <c r="E113" s="35">
        <v>181.07</v>
      </c>
      <c r="F113" s="36">
        <v>44.82</v>
      </c>
      <c r="G113" s="36">
        <v>8115.56</v>
      </c>
      <c r="H113" s="45">
        <f t="shared" si="1"/>
        <v>37250.420400000003</v>
      </c>
    </row>
    <row r="114" spans="1:8" ht="34.200000000000003" x14ac:dyDescent="0.2">
      <c r="A114" s="33">
        <v>104</v>
      </c>
      <c r="B114" s="34" t="s">
        <v>197</v>
      </c>
      <c r="C114" s="33" t="s">
        <v>199</v>
      </c>
      <c r="D114" s="35" t="s">
        <v>27</v>
      </c>
      <c r="E114" s="35">
        <v>168.37</v>
      </c>
      <c r="F114" s="36">
        <v>44.82</v>
      </c>
      <c r="G114" s="36">
        <v>7546.35</v>
      </c>
      <c r="H114" s="45">
        <f t="shared" si="1"/>
        <v>34637.746500000001</v>
      </c>
    </row>
    <row r="115" spans="1:8" ht="34.200000000000003" x14ac:dyDescent="0.2">
      <c r="A115" s="33">
        <v>105</v>
      </c>
      <c r="B115" s="34" t="s">
        <v>197</v>
      </c>
      <c r="C115" s="33" t="s">
        <v>199</v>
      </c>
      <c r="D115" s="35" t="s">
        <v>27</v>
      </c>
      <c r="E115" s="35">
        <v>12.7</v>
      </c>
      <c r="F115" s="36">
        <v>44.82</v>
      </c>
      <c r="G115" s="36">
        <v>569.21</v>
      </c>
      <c r="H115" s="45">
        <f t="shared" si="1"/>
        <v>2612.6739000000002</v>
      </c>
    </row>
    <row r="116" spans="1:8" ht="34.200000000000003" x14ac:dyDescent="0.2">
      <c r="A116" s="33">
        <v>106</v>
      </c>
      <c r="B116" s="34" t="s">
        <v>200</v>
      </c>
      <c r="C116" s="33" t="s">
        <v>201</v>
      </c>
      <c r="D116" s="35" t="s">
        <v>27</v>
      </c>
      <c r="E116" s="35">
        <v>0.37</v>
      </c>
      <c r="F116" s="36">
        <v>600</v>
      </c>
      <c r="G116" s="36">
        <v>222</v>
      </c>
      <c r="H116" s="45">
        <f>G116*4.59</f>
        <v>1018.98</v>
      </c>
    </row>
    <row r="117" spans="1:8" ht="34.200000000000003" x14ac:dyDescent="0.2">
      <c r="A117" s="33">
        <v>107</v>
      </c>
      <c r="B117" s="34" t="s">
        <v>202</v>
      </c>
      <c r="C117" s="33" t="s">
        <v>85</v>
      </c>
      <c r="D117" s="35" t="s">
        <v>27</v>
      </c>
      <c r="E117" s="35">
        <v>0.35</v>
      </c>
      <c r="F117" s="36">
        <v>592.76</v>
      </c>
      <c r="G117" s="36">
        <v>207.47</v>
      </c>
      <c r="H117" s="45">
        <f t="shared" si="1"/>
        <v>952.28729999999996</v>
      </c>
    </row>
    <row r="118" spans="1:8" ht="34.200000000000003" x14ac:dyDescent="0.2">
      <c r="A118" s="33">
        <v>108</v>
      </c>
      <c r="B118" s="34" t="s">
        <v>203</v>
      </c>
      <c r="C118" s="33" t="s">
        <v>95</v>
      </c>
      <c r="D118" s="35" t="s">
        <v>27</v>
      </c>
      <c r="E118" s="35">
        <v>6.1199999999999996E-3</v>
      </c>
      <c r="F118" s="36">
        <v>519.79999999999995</v>
      </c>
      <c r="G118" s="36">
        <v>3.18</v>
      </c>
      <c r="H118" s="45">
        <f t="shared" si="1"/>
        <v>14.5962</v>
      </c>
    </row>
    <row r="119" spans="1:8" ht="34.200000000000003" x14ac:dyDescent="0.2">
      <c r="A119" s="33">
        <v>109</v>
      </c>
      <c r="B119" s="34" t="s">
        <v>204</v>
      </c>
      <c r="C119" s="33" t="s">
        <v>99</v>
      </c>
      <c r="D119" s="35" t="s">
        <v>27</v>
      </c>
      <c r="E119" s="35">
        <v>-1.0800000000000001E-2</v>
      </c>
      <c r="F119" s="36">
        <v>497</v>
      </c>
      <c r="G119" s="36">
        <v>-5.37</v>
      </c>
      <c r="H119" s="45">
        <f t="shared" si="1"/>
        <v>-24.648299999999999</v>
      </c>
    </row>
    <row r="120" spans="1:8" ht="34.200000000000003" x14ac:dyDescent="0.2">
      <c r="A120" s="33">
        <v>110</v>
      </c>
      <c r="B120" s="34" t="s">
        <v>205</v>
      </c>
      <c r="C120" s="33" t="s">
        <v>206</v>
      </c>
      <c r="D120" s="35" t="s">
        <v>61</v>
      </c>
      <c r="E120" s="35">
        <v>9</v>
      </c>
      <c r="F120" s="36">
        <v>31.43</v>
      </c>
      <c r="G120" s="36">
        <v>282.87</v>
      </c>
      <c r="H120" s="45">
        <f t="shared" si="1"/>
        <v>1298.3733</v>
      </c>
    </row>
    <row r="121" spans="1:8" ht="34.200000000000003" x14ac:dyDescent="0.2">
      <c r="A121" s="33">
        <v>111</v>
      </c>
      <c r="B121" s="34" t="s">
        <v>207</v>
      </c>
      <c r="C121" s="33" t="s">
        <v>208</v>
      </c>
      <c r="D121" s="35" t="s">
        <v>61</v>
      </c>
      <c r="E121" s="35">
        <v>2</v>
      </c>
      <c r="F121" s="36">
        <v>78.56</v>
      </c>
      <c r="G121" s="36">
        <v>157.12</v>
      </c>
      <c r="H121" s="45">
        <f t="shared" si="1"/>
        <v>721.18079999999998</v>
      </c>
    </row>
    <row r="122" spans="1:8" ht="34.200000000000003" x14ac:dyDescent="0.2">
      <c r="A122" s="33">
        <v>112</v>
      </c>
      <c r="B122" s="34" t="s">
        <v>209</v>
      </c>
      <c r="C122" s="33" t="s">
        <v>210</v>
      </c>
      <c r="D122" s="35" t="s">
        <v>61</v>
      </c>
      <c r="E122" s="35">
        <v>1</v>
      </c>
      <c r="F122" s="36">
        <v>505.72</v>
      </c>
      <c r="G122" s="36">
        <v>505.72</v>
      </c>
      <c r="H122" s="45">
        <f t="shared" si="1"/>
        <v>2321.2548000000002</v>
      </c>
    </row>
    <row r="123" spans="1:8" ht="34.200000000000003" x14ac:dyDescent="0.2">
      <c r="A123" s="33">
        <v>113</v>
      </c>
      <c r="B123" s="34" t="s">
        <v>211</v>
      </c>
      <c r="C123" s="33" t="s">
        <v>212</v>
      </c>
      <c r="D123" s="35" t="s">
        <v>61</v>
      </c>
      <c r="E123" s="35">
        <v>1</v>
      </c>
      <c r="F123" s="36">
        <v>1243.0999999999999</v>
      </c>
      <c r="G123" s="36">
        <v>1243.0999999999999</v>
      </c>
      <c r="H123" s="45">
        <f t="shared" si="1"/>
        <v>5705.8289999999997</v>
      </c>
    </row>
    <row r="124" spans="1:8" ht="34.200000000000003" x14ac:dyDescent="0.2">
      <c r="A124" s="33">
        <v>114</v>
      </c>
      <c r="B124" s="34" t="s">
        <v>213</v>
      </c>
      <c r="C124" s="33" t="s">
        <v>214</v>
      </c>
      <c r="D124" s="35" t="s">
        <v>61</v>
      </c>
      <c r="E124" s="35">
        <v>1</v>
      </c>
      <c r="F124" s="36">
        <v>372.65</v>
      </c>
      <c r="G124" s="36">
        <v>372.65</v>
      </c>
      <c r="H124" s="45">
        <f>G124*4.59</f>
        <v>1710.4634999999998</v>
      </c>
    </row>
    <row r="125" spans="1:8" ht="34.200000000000003" x14ac:dyDescent="0.2">
      <c r="A125" s="33">
        <v>115</v>
      </c>
      <c r="B125" s="34" t="s">
        <v>215</v>
      </c>
      <c r="C125" s="33" t="s">
        <v>216</v>
      </c>
      <c r="D125" s="35" t="s">
        <v>61</v>
      </c>
      <c r="E125" s="35">
        <v>1</v>
      </c>
      <c r="F125" s="36">
        <v>681.39</v>
      </c>
      <c r="G125" s="36">
        <v>681.39</v>
      </c>
      <c r="H125" s="45">
        <f>G125*4.59</f>
        <v>3127.5800999999997</v>
      </c>
    </row>
    <row r="126" spans="1:8" ht="34.200000000000003" x14ac:dyDescent="0.2">
      <c r="A126" s="33">
        <v>116</v>
      </c>
      <c r="B126" s="34" t="s">
        <v>217</v>
      </c>
      <c r="C126" s="33" t="s">
        <v>218</v>
      </c>
      <c r="D126" s="35" t="s">
        <v>61</v>
      </c>
      <c r="E126" s="35">
        <v>2</v>
      </c>
      <c r="F126" s="36">
        <v>118.91</v>
      </c>
      <c r="G126" s="36">
        <v>237.82</v>
      </c>
      <c r="H126" s="45">
        <f t="shared" ref="H126:H134" si="2">G126*4.59</f>
        <v>1091.5937999999999</v>
      </c>
    </row>
    <row r="127" spans="1:8" ht="34.200000000000003" x14ac:dyDescent="0.2">
      <c r="A127" s="33">
        <v>117</v>
      </c>
      <c r="B127" s="34" t="s">
        <v>219</v>
      </c>
      <c r="C127" s="33" t="s">
        <v>220</v>
      </c>
      <c r="D127" s="35" t="s">
        <v>61</v>
      </c>
      <c r="E127" s="35">
        <v>3</v>
      </c>
      <c r="F127" s="36">
        <v>1235.8399999999999</v>
      </c>
      <c r="G127" s="36">
        <v>3707.52</v>
      </c>
      <c r="H127" s="45">
        <f t="shared" si="2"/>
        <v>17017.516799999998</v>
      </c>
    </row>
    <row r="128" spans="1:8" ht="34.200000000000003" x14ac:dyDescent="0.2">
      <c r="A128" s="33">
        <v>118</v>
      </c>
      <c r="B128" s="34" t="s">
        <v>221</v>
      </c>
      <c r="C128" s="33" t="s">
        <v>222</v>
      </c>
      <c r="D128" s="35" t="s">
        <v>61</v>
      </c>
      <c r="E128" s="35">
        <v>6</v>
      </c>
      <c r="F128" s="36">
        <v>22.36</v>
      </c>
      <c r="G128" s="36">
        <v>134.16</v>
      </c>
      <c r="H128" s="45">
        <f t="shared" si="2"/>
        <v>615.7944</v>
      </c>
    </row>
    <row r="129" spans="1:8" ht="68.400000000000006" x14ac:dyDescent="0.2">
      <c r="A129" s="33">
        <v>119</v>
      </c>
      <c r="B129" s="34" t="s">
        <v>223</v>
      </c>
      <c r="C129" s="33" t="s">
        <v>101</v>
      </c>
      <c r="D129" s="35" t="s">
        <v>16</v>
      </c>
      <c r="E129" s="35">
        <v>-1.6320000000000001E-2</v>
      </c>
      <c r="F129" s="36">
        <v>10045</v>
      </c>
      <c r="G129" s="36">
        <v>-163.93</v>
      </c>
      <c r="H129" s="45">
        <f t="shared" si="2"/>
        <v>-752.43870000000004</v>
      </c>
    </row>
    <row r="130" spans="1:8" ht="34.200000000000003" x14ac:dyDescent="0.2">
      <c r="A130" s="33">
        <v>120</v>
      </c>
      <c r="B130" s="34" t="s">
        <v>224</v>
      </c>
      <c r="C130" s="33" t="s">
        <v>225</v>
      </c>
      <c r="D130" s="35" t="s">
        <v>61</v>
      </c>
      <c r="E130" s="35">
        <v>1</v>
      </c>
      <c r="F130" s="36">
        <v>375</v>
      </c>
      <c r="G130" s="36">
        <v>375</v>
      </c>
      <c r="H130" s="45">
        <f t="shared" si="2"/>
        <v>1721.25</v>
      </c>
    </row>
    <row r="131" spans="1:8" ht="34.200000000000003" x14ac:dyDescent="0.2">
      <c r="A131" s="33">
        <v>121</v>
      </c>
      <c r="B131" s="34" t="s">
        <v>226</v>
      </c>
      <c r="C131" s="33" t="s">
        <v>227</v>
      </c>
      <c r="D131" s="35" t="s">
        <v>61</v>
      </c>
      <c r="E131" s="35">
        <v>3</v>
      </c>
      <c r="F131" s="36">
        <v>569.52</v>
      </c>
      <c r="G131" s="36">
        <v>1708.56</v>
      </c>
      <c r="H131" s="45">
        <f t="shared" si="2"/>
        <v>7842.2903999999999</v>
      </c>
    </row>
    <row r="132" spans="1:8" ht="34.200000000000003" x14ac:dyDescent="0.2">
      <c r="A132" s="33">
        <v>122</v>
      </c>
      <c r="B132" s="34" t="s">
        <v>228</v>
      </c>
      <c r="C132" s="33" t="s">
        <v>229</v>
      </c>
      <c r="D132" s="35" t="s">
        <v>36</v>
      </c>
      <c r="E132" s="35">
        <v>3.49</v>
      </c>
      <c r="F132" s="36">
        <v>8.6</v>
      </c>
      <c r="G132" s="36">
        <v>30.02</v>
      </c>
      <c r="H132" s="45">
        <f t="shared" si="2"/>
        <v>137.79179999999999</v>
      </c>
    </row>
    <row r="133" spans="1:8" ht="34.200000000000003" x14ac:dyDescent="0.2">
      <c r="A133" s="33">
        <v>123</v>
      </c>
      <c r="B133" s="34" t="s">
        <v>230</v>
      </c>
      <c r="C133" s="33" t="s">
        <v>231</v>
      </c>
      <c r="D133" s="35" t="s">
        <v>64</v>
      </c>
      <c r="E133" s="35">
        <v>1.4</v>
      </c>
      <c r="F133" s="36">
        <v>146.25</v>
      </c>
      <c r="G133" s="36">
        <v>204.75</v>
      </c>
      <c r="H133" s="45">
        <f>G133*4.59</f>
        <v>939.80250000000001</v>
      </c>
    </row>
    <row r="134" spans="1:8" ht="45.6" x14ac:dyDescent="0.2">
      <c r="A134" s="33">
        <v>124</v>
      </c>
      <c r="B134" s="34" t="s">
        <v>232</v>
      </c>
      <c r="C134" s="33" t="s">
        <v>133</v>
      </c>
      <c r="D134" s="35" t="s">
        <v>61</v>
      </c>
      <c r="E134" s="35">
        <v>-1</v>
      </c>
      <c r="F134" s="36">
        <v>1148.4000000000001</v>
      </c>
      <c r="G134" s="36">
        <v>-1148.4000000000001</v>
      </c>
      <c r="H134" s="45">
        <f t="shared" si="2"/>
        <v>-5271.1559999999999</v>
      </c>
    </row>
    <row r="135" spans="1:8" ht="45.6" x14ac:dyDescent="0.2">
      <c r="A135" s="33">
        <v>125</v>
      </c>
      <c r="B135" s="34" t="s">
        <v>233</v>
      </c>
      <c r="C135" s="33" t="s">
        <v>234</v>
      </c>
      <c r="D135" s="35" t="s">
        <v>136</v>
      </c>
      <c r="E135" s="35">
        <v>1.3599999999999999E-2</v>
      </c>
      <c r="F135" s="36">
        <v>741.5</v>
      </c>
      <c r="G135" s="36">
        <v>10.08</v>
      </c>
      <c r="H135" s="45">
        <f>G135*4.59</f>
        <v>46.267199999999995</v>
      </c>
    </row>
    <row r="136" spans="1:8" ht="45.6" x14ac:dyDescent="0.2">
      <c r="A136" s="33">
        <v>126</v>
      </c>
      <c r="B136" s="34" t="s">
        <v>235</v>
      </c>
      <c r="C136" s="33" t="s">
        <v>236</v>
      </c>
      <c r="D136" s="35" t="s">
        <v>136</v>
      </c>
      <c r="E136" s="35">
        <v>0.4</v>
      </c>
      <c r="F136" s="36">
        <v>921.9</v>
      </c>
      <c r="G136" s="36">
        <v>368.76</v>
      </c>
      <c r="H136" s="45">
        <f t="shared" ref="H136:H139" si="3">G136*4.59</f>
        <v>1692.6083999999998</v>
      </c>
    </row>
    <row r="137" spans="1:8" ht="57" x14ac:dyDescent="0.2">
      <c r="A137" s="33">
        <v>127</v>
      </c>
      <c r="B137" s="34" t="s">
        <v>237</v>
      </c>
      <c r="C137" s="33" t="s">
        <v>135</v>
      </c>
      <c r="D137" s="35" t="s">
        <v>136</v>
      </c>
      <c r="E137" s="35">
        <v>-0.4</v>
      </c>
      <c r="F137" s="36">
        <v>353.94</v>
      </c>
      <c r="G137" s="36">
        <v>-141.58000000000001</v>
      </c>
      <c r="H137" s="45">
        <f t="shared" si="3"/>
        <v>-649.85220000000004</v>
      </c>
    </row>
    <row r="138" spans="1:8" ht="57" x14ac:dyDescent="0.2">
      <c r="A138" s="33">
        <v>128</v>
      </c>
      <c r="B138" s="34" t="s">
        <v>238</v>
      </c>
      <c r="C138" s="33" t="s">
        <v>239</v>
      </c>
      <c r="D138" s="35" t="s">
        <v>136</v>
      </c>
      <c r="E138" s="35">
        <v>1.202</v>
      </c>
      <c r="F138" s="36">
        <v>450</v>
      </c>
      <c r="G138" s="36">
        <v>540.9</v>
      </c>
      <c r="H138" s="45">
        <f t="shared" si="3"/>
        <v>2482.7309999999998</v>
      </c>
    </row>
    <row r="139" spans="1:8" ht="45.6" x14ac:dyDescent="0.2">
      <c r="A139" s="33">
        <v>129</v>
      </c>
      <c r="B139" s="34" t="s">
        <v>240</v>
      </c>
      <c r="C139" s="33" t="s">
        <v>241</v>
      </c>
      <c r="D139" s="35" t="s">
        <v>61</v>
      </c>
      <c r="E139" s="35">
        <v>2</v>
      </c>
      <c r="F139" s="36">
        <v>100</v>
      </c>
      <c r="G139" s="36">
        <v>200</v>
      </c>
      <c r="H139" s="45">
        <f t="shared" si="3"/>
        <v>918</v>
      </c>
    </row>
    <row r="140" spans="1:8" ht="45.6" x14ac:dyDescent="0.2">
      <c r="A140" s="33">
        <v>130</v>
      </c>
      <c r="B140" s="34" t="s">
        <v>242</v>
      </c>
      <c r="C140" s="33" t="s">
        <v>243</v>
      </c>
      <c r="D140" s="35" t="s">
        <v>61</v>
      </c>
      <c r="E140" s="35">
        <v>1</v>
      </c>
      <c r="F140" s="36">
        <v>131</v>
      </c>
      <c r="G140" s="36">
        <v>131</v>
      </c>
      <c r="H140" s="45">
        <f>G140*4.59</f>
        <v>601.29</v>
      </c>
    </row>
    <row r="141" spans="1:8" ht="45.6" x14ac:dyDescent="0.2">
      <c r="A141" s="33">
        <v>131</v>
      </c>
      <c r="B141" s="34" t="s">
        <v>244</v>
      </c>
      <c r="C141" s="33" t="s">
        <v>245</v>
      </c>
      <c r="D141" s="35" t="s">
        <v>61</v>
      </c>
      <c r="E141" s="35">
        <v>7</v>
      </c>
      <c r="F141" s="36">
        <v>152</v>
      </c>
      <c r="G141" s="36">
        <v>1064</v>
      </c>
      <c r="H141" s="45">
        <f t="shared" ref="H141:H147" si="4">G141*4.59</f>
        <v>4883.76</v>
      </c>
    </row>
    <row r="142" spans="1:8" ht="45.6" x14ac:dyDescent="0.2">
      <c r="A142" s="33">
        <v>132</v>
      </c>
      <c r="B142" s="34" t="s">
        <v>246</v>
      </c>
      <c r="C142" s="33" t="s">
        <v>247</v>
      </c>
      <c r="D142" s="35" t="s">
        <v>61</v>
      </c>
      <c r="E142" s="35">
        <v>4</v>
      </c>
      <c r="F142" s="36">
        <v>259</v>
      </c>
      <c r="G142" s="36">
        <v>1036</v>
      </c>
      <c r="H142" s="45">
        <f t="shared" si="4"/>
        <v>4755.24</v>
      </c>
    </row>
    <row r="143" spans="1:8" ht="45.6" x14ac:dyDescent="0.2">
      <c r="A143" s="33">
        <v>133</v>
      </c>
      <c r="B143" s="34" t="s">
        <v>248</v>
      </c>
      <c r="C143" s="33" t="s">
        <v>249</v>
      </c>
      <c r="D143" s="35" t="s">
        <v>250</v>
      </c>
      <c r="E143" s="35">
        <v>4</v>
      </c>
      <c r="F143" s="36">
        <v>282.5</v>
      </c>
      <c r="G143" s="36">
        <v>1130</v>
      </c>
      <c r="H143" s="45">
        <f t="shared" si="4"/>
        <v>5186.7</v>
      </c>
    </row>
    <row r="144" spans="1:8" ht="34.200000000000003" x14ac:dyDescent="0.2">
      <c r="A144" s="33">
        <v>134</v>
      </c>
      <c r="B144" s="34" t="s">
        <v>251</v>
      </c>
      <c r="C144" s="33" t="s">
        <v>138</v>
      </c>
      <c r="D144" s="35" t="s">
        <v>16</v>
      </c>
      <c r="E144" s="35">
        <v>-0.27439999999999998</v>
      </c>
      <c r="F144" s="36">
        <v>5500</v>
      </c>
      <c r="G144" s="36">
        <v>-1509.2</v>
      </c>
      <c r="H144" s="45">
        <f t="shared" si="4"/>
        <v>-6927.2280000000001</v>
      </c>
    </row>
    <row r="145" spans="1:8" ht="45.6" x14ac:dyDescent="0.2">
      <c r="A145" s="33">
        <v>135</v>
      </c>
      <c r="B145" s="34" t="s">
        <v>252</v>
      </c>
      <c r="C145" s="33" t="s">
        <v>253</v>
      </c>
      <c r="D145" s="35" t="s">
        <v>61</v>
      </c>
      <c r="E145" s="35">
        <v>1</v>
      </c>
      <c r="F145" s="36">
        <v>544</v>
      </c>
      <c r="G145" s="36">
        <v>544</v>
      </c>
      <c r="H145" s="45">
        <f t="shared" si="4"/>
        <v>2496.96</v>
      </c>
    </row>
    <row r="146" spans="1:8" ht="34.200000000000003" x14ac:dyDescent="0.2">
      <c r="A146" s="33">
        <v>136</v>
      </c>
      <c r="B146" s="34" t="s">
        <v>254</v>
      </c>
      <c r="C146" s="33" t="s">
        <v>255</v>
      </c>
      <c r="D146" s="35" t="s">
        <v>61</v>
      </c>
      <c r="E146" s="35">
        <v>2</v>
      </c>
      <c r="F146" s="36">
        <v>398.54</v>
      </c>
      <c r="G146" s="36">
        <v>797.08</v>
      </c>
      <c r="H146" s="45">
        <f t="shared" si="4"/>
        <v>3658.5972000000002</v>
      </c>
    </row>
    <row r="147" spans="1:8" ht="45.6" x14ac:dyDescent="0.2">
      <c r="A147" s="33">
        <v>137</v>
      </c>
      <c r="B147" s="34" t="s">
        <v>256</v>
      </c>
      <c r="C147" s="33" t="s">
        <v>257</v>
      </c>
      <c r="D147" s="35" t="s">
        <v>61</v>
      </c>
      <c r="E147" s="35">
        <v>1</v>
      </c>
      <c r="F147" s="36">
        <v>4673.33</v>
      </c>
      <c r="G147" s="36">
        <v>4673.33</v>
      </c>
      <c r="H147" s="45">
        <f t="shared" si="4"/>
        <v>21450.584699999999</v>
      </c>
    </row>
    <row r="148" spans="1:8" ht="45.6" x14ac:dyDescent="0.2">
      <c r="A148" s="33">
        <v>138</v>
      </c>
      <c r="B148" s="34" t="s">
        <v>258</v>
      </c>
      <c r="C148" s="33" t="s">
        <v>259</v>
      </c>
      <c r="D148" s="35" t="s">
        <v>61</v>
      </c>
      <c r="E148" s="35">
        <v>2</v>
      </c>
      <c r="F148" s="36">
        <v>1276.8</v>
      </c>
      <c r="G148" s="36">
        <v>2553.6</v>
      </c>
      <c r="H148" s="45">
        <f>G148*4.59</f>
        <v>11721.023999999999</v>
      </c>
    </row>
    <row r="149" spans="1:8" ht="34.200000000000003" x14ac:dyDescent="0.2">
      <c r="A149" s="33">
        <v>139</v>
      </c>
      <c r="B149" s="34" t="s">
        <v>260</v>
      </c>
      <c r="C149" s="33" t="s">
        <v>140</v>
      </c>
      <c r="D149" s="35" t="s">
        <v>16</v>
      </c>
      <c r="E149" s="35">
        <v>-1.4500000000000001E-2</v>
      </c>
      <c r="F149" s="36">
        <v>7204.5</v>
      </c>
      <c r="G149" s="36">
        <v>-104.47</v>
      </c>
      <c r="H149" s="45">
        <f>G149*4.59</f>
        <v>-479.51729999999998</v>
      </c>
    </row>
    <row r="150" spans="1:8" ht="34.200000000000003" x14ac:dyDescent="0.2">
      <c r="A150" s="33">
        <v>140</v>
      </c>
      <c r="B150" s="34" t="s">
        <v>261</v>
      </c>
      <c r="C150" s="33" t="s">
        <v>142</v>
      </c>
      <c r="D150" s="35" t="s">
        <v>16</v>
      </c>
      <c r="E150" s="35">
        <v>-0.13300000000000001</v>
      </c>
      <c r="F150" s="36">
        <v>6667.9</v>
      </c>
      <c r="G150" s="36">
        <v>-886.83</v>
      </c>
      <c r="H150" s="45">
        <f t="shared" ref="H150:H155" si="5">G150*4.59</f>
        <v>-4070.5497</v>
      </c>
    </row>
    <row r="151" spans="1:8" ht="45.6" x14ac:dyDescent="0.2">
      <c r="A151" s="33">
        <v>141</v>
      </c>
      <c r="B151" s="34" t="s">
        <v>262</v>
      </c>
      <c r="C151" s="33" t="s">
        <v>263</v>
      </c>
      <c r="D151" s="35" t="s">
        <v>136</v>
      </c>
      <c r="E151" s="35">
        <v>26.74</v>
      </c>
      <c r="F151" s="36">
        <v>641.4</v>
      </c>
      <c r="G151" s="36">
        <v>17151.04</v>
      </c>
      <c r="H151" s="45">
        <f t="shared" si="5"/>
        <v>78723.2736</v>
      </c>
    </row>
    <row r="152" spans="1:8" ht="45.6" x14ac:dyDescent="0.2">
      <c r="A152" s="33">
        <v>142</v>
      </c>
      <c r="B152" s="34" t="s">
        <v>264</v>
      </c>
      <c r="C152" s="33" t="s">
        <v>265</v>
      </c>
      <c r="D152" s="35" t="s">
        <v>136</v>
      </c>
      <c r="E152" s="35">
        <v>36.46</v>
      </c>
      <c r="F152" s="36">
        <v>1019.54</v>
      </c>
      <c r="G152" s="36">
        <v>37172.43</v>
      </c>
      <c r="H152" s="45">
        <f t="shared" si="5"/>
        <v>170621.45369999998</v>
      </c>
    </row>
    <row r="153" spans="1:8" ht="45.6" x14ac:dyDescent="0.2">
      <c r="A153" s="33">
        <v>143</v>
      </c>
      <c r="B153" s="34" t="s">
        <v>266</v>
      </c>
      <c r="C153" s="33" t="s">
        <v>267</v>
      </c>
      <c r="D153" s="35" t="s">
        <v>136</v>
      </c>
      <c r="E153" s="35">
        <v>3.03</v>
      </c>
      <c r="F153" s="36">
        <v>1636.99</v>
      </c>
      <c r="G153" s="36">
        <v>4960.08</v>
      </c>
      <c r="H153" s="45">
        <f t="shared" si="5"/>
        <v>22766.767199999998</v>
      </c>
    </row>
    <row r="154" spans="1:8" ht="34.200000000000003" x14ac:dyDescent="0.2">
      <c r="A154" s="33">
        <v>144</v>
      </c>
      <c r="B154" s="34" t="s">
        <v>268</v>
      </c>
      <c r="C154" s="33" t="s">
        <v>269</v>
      </c>
      <c r="D154" s="35" t="s">
        <v>61</v>
      </c>
      <c r="E154" s="35">
        <v>2</v>
      </c>
      <c r="F154" s="36">
        <v>215.8</v>
      </c>
      <c r="G154" s="36">
        <v>431.6</v>
      </c>
      <c r="H154" s="45">
        <f t="shared" si="5"/>
        <v>1981.0440000000001</v>
      </c>
    </row>
    <row r="155" spans="1:8" ht="34.200000000000003" x14ac:dyDescent="0.2">
      <c r="A155" s="33">
        <v>145</v>
      </c>
      <c r="B155" s="34" t="s">
        <v>270</v>
      </c>
      <c r="C155" s="33" t="s">
        <v>271</v>
      </c>
      <c r="D155" s="35" t="s">
        <v>61</v>
      </c>
      <c r="E155" s="35">
        <v>2</v>
      </c>
      <c r="F155" s="36">
        <v>597.35</v>
      </c>
      <c r="G155" s="36">
        <v>1194.7</v>
      </c>
      <c r="H155" s="45">
        <f t="shared" si="5"/>
        <v>5483.6729999999998</v>
      </c>
    </row>
    <row r="156" spans="1:8" ht="34.200000000000003" x14ac:dyDescent="0.2">
      <c r="A156" s="37">
        <v>146</v>
      </c>
      <c r="B156" s="38" t="s">
        <v>272</v>
      </c>
      <c r="C156" s="37" t="s">
        <v>273</v>
      </c>
      <c r="D156" s="39" t="s">
        <v>61</v>
      </c>
      <c r="E156" s="39">
        <v>2</v>
      </c>
      <c r="F156" s="40">
        <v>995.51</v>
      </c>
      <c r="G156" s="40">
        <v>1991.02</v>
      </c>
      <c r="H156" s="45">
        <f>G156*4.59</f>
        <v>9138.7817999999988</v>
      </c>
    </row>
    <row r="157" spans="1:8" ht="22.2" customHeight="1" x14ac:dyDescent="0.2">
      <c r="A157" s="42" t="s">
        <v>274</v>
      </c>
      <c r="B157" s="43"/>
      <c r="C157" s="43"/>
      <c r="D157" s="43"/>
      <c r="E157" s="43"/>
      <c r="F157" s="44"/>
      <c r="G157" s="41"/>
      <c r="H157" s="46">
        <f>SUM(H15:H156)</f>
        <v>4084222.3331000004</v>
      </c>
    </row>
    <row r="158" spans="1:8" x14ac:dyDescent="0.2">
      <c r="A158" s="15"/>
      <c r="G158" s="12"/>
      <c r="H158" s="12"/>
    </row>
    <row r="160" spans="1:8" x14ac:dyDescent="0.2">
      <c r="A160" s="13" t="s">
        <v>11</v>
      </c>
    </row>
  </sheetData>
  <mergeCells count="10">
    <mergeCell ref="A13:H13"/>
    <mergeCell ref="A14:H14"/>
    <mergeCell ref="A157:F157"/>
    <mergeCell ref="F9:H9"/>
    <mergeCell ref="F10:G10"/>
    <mergeCell ref="E9:E11"/>
    <mergeCell ref="A9:A11"/>
    <mergeCell ref="B9:B11"/>
    <mergeCell ref="C9:C11"/>
    <mergeCell ref="D9:D11"/>
  </mergeCells>
  <phoneticPr fontId="1" type="noConversion"/>
  <pageMargins left="0.35" right="0.25" top="0.34" bottom="0.28000000000000003" header="0.19" footer="0.2"/>
  <pageSetup paperSize="9" orientation="landscape" r:id="rId1"/>
  <headerFooter alignWithMargins="0">
    <oddHeader>&amp;RПК "Гранд-Смета"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Мои данные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Ядохина Светлана Михайловна</dc:creator>
  <cp:lastModifiedBy>Ядохина Светлана Михайловна</cp:lastModifiedBy>
  <cp:lastPrinted>2006-08-23T16:17:34Z</cp:lastPrinted>
  <dcterms:created xsi:type="dcterms:W3CDTF">2003-01-28T12:33:10Z</dcterms:created>
  <dcterms:modified xsi:type="dcterms:W3CDTF">2022-08-31T07:15:57Z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